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mc:AlternateContent xmlns:mc="http://schemas.openxmlformats.org/markup-compatibility/2006">
    <mc:Choice Requires="x15">
      <x15ac:absPath xmlns:x15ac="http://schemas.microsoft.com/office/spreadsheetml/2010/11/ac" url="J:\Community and Events\Community Organising\Activist Code of Conduct\"/>
    </mc:Choice>
  </mc:AlternateContent>
  <xr:revisionPtr revIDLastSave="0" documentId="8_{39416C78-E924-448E-BE43-904C8725F0F5}" xr6:coauthVersionLast="45" xr6:coauthVersionMax="45" xr10:uidLastSave="{00000000-0000-0000-0000-000000000000}"/>
  <bookViews>
    <workbookView xWindow="-120" yWindow="-120" windowWidth="20730" windowHeight="11160" xr2:uid="{00000000-000D-0000-FFFF-FFFF00000000}"/>
  </bookViews>
  <sheets>
    <sheet name="Guidance Notes" sheetId="12" r:id="rId1"/>
    <sheet name="Data" sheetId="14" state="hidden" r:id="rId2"/>
    <sheet name="Expense Form" sheetId="3" r:id="rId3"/>
    <sheet name="Ls_AgXLB_WorkbookFile" sheetId="15" state="veryHidden" r:id="rId4"/>
  </sheets>
  <definedNames>
    <definedName name="_10">Data!$B$41:$B$44</definedName>
    <definedName name="_20">Data!$B$45:$B$48</definedName>
    <definedName name="_21">Data!$B$50:$B$66</definedName>
    <definedName name="_22">Data!$B$49:$B$49</definedName>
    <definedName name="_25">Data!$B$67:$B$70</definedName>
    <definedName name="_30">Data!$B$71:$B$71</definedName>
    <definedName name="_32">Data!$B$72</definedName>
    <definedName name="_35">Data!$B$73:$B$75</definedName>
    <definedName name="_36">Data!$B$76:$B$83</definedName>
    <definedName name="_40">Data!$B$84:$B$85</definedName>
    <definedName name="_41">Data!$B$86</definedName>
    <definedName name="_42">Data!$B$87</definedName>
    <definedName name="_43">Data!$B$88</definedName>
    <definedName name="_44">Data!$B$89</definedName>
    <definedName name="_46">Data!$B$90:$B$93</definedName>
    <definedName name="_50">Data!$B$94:$B$99</definedName>
    <definedName name="_60">Data!$B$100</definedName>
    <definedName name="_61">Data!$B$101:$B$102</definedName>
    <definedName name="_63">Data!$B$103:$B$104</definedName>
    <definedName name="_64">Data!$B$105:$B$122</definedName>
    <definedName name="_65">Data!$B$123:$B$132</definedName>
    <definedName name="_66">Data!$B$133:$B$142</definedName>
    <definedName name="_67">Data!$B$143:$B$149</definedName>
    <definedName name="_69">Data!$B$150:$B$158</definedName>
    <definedName name="_70">Data!$B$159:$B$161</definedName>
    <definedName name="_71">Data!$B$162</definedName>
    <definedName name="_72">Data!$B$163:$B$176</definedName>
    <definedName name="_73">Data!$B$177:$B$185</definedName>
    <definedName name="_80">Data!$B$186:$B$189</definedName>
    <definedName name="_82">Data!$B$190</definedName>
    <definedName name="_83">Data!$B$191</definedName>
    <definedName name="_85">Data!$B$192:$B$199</definedName>
    <definedName name="_86">Data!$B$200:$B$203</definedName>
    <definedName name="_88">Data!$B$204:$B$208</definedName>
    <definedName name="Depts">Data!$B$4:$B$38</definedName>
    <definedName name="ExpTypes">Data!$G$10:$G$26</definedName>
    <definedName name="_xlnm.Print_Area" localSheetId="2">'Expense Form'!$B$5:$N$47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7" i="3" l="1"/>
  <c r="P4" i="3" s="1"/>
  <c r="O6" i="3"/>
  <c r="O5" i="3"/>
  <c r="P5" i="3" l="1"/>
  <c r="M10" i="3" l="1"/>
  <c r="M8" i="3"/>
  <c r="M6" i="3"/>
  <c r="M11" i="3"/>
  <c r="M9" i="3"/>
  <c r="M7" i="3"/>
  <c r="H12" i="3"/>
  <c r="P12" i="3" s="1"/>
  <c r="M12" i="3" s="1"/>
  <c r="H7" i="3"/>
  <c r="H9" i="3"/>
  <c r="H11" i="3"/>
  <c r="H6" i="3"/>
  <c r="H8" i="3"/>
  <c r="H10" i="3"/>
  <c r="M37" i="3" l="1"/>
  <c r="K12" i="3" s="1"/>
  <c r="N34" i="3" l="1"/>
  <c r="N35" i="3"/>
  <c r="N36" i="3"/>
  <c r="H37" i="3" l="1"/>
  <c r="K7" i="3" s="1"/>
  <c r="I37" i="3"/>
  <c r="K8" i="3" s="1"/>
  <c r="J37" i="3"/>
  <c r="K9" i="3" s="1"/>
  <c r="K37" i="3"/>
  <c r="K10" i="3" s="1"/>
  <c r="L37" i="3"/>
  <c r="K11" i="3" s="1"/>
  <c r="G37" i="3"/>
  <c r="K6" i="3" s="1"/>
  <c r="N22" i="3"/>
  <c r="N23" i="3"/>
  <c r="N24" i="3"/>
  <c r="N25" i="3"/>
  <c r="N26" i="3"/>
  <c r="N27" i="3"/>
  <c r="N28" i="3"/>
  <c r="N29" i="3"/>
  <c r="N30" i="3"/>
  <c r="N31" i="3"/>
  <c r="N32" i="3"/>
  <c r="N33" i="3"/>
  <c r="K13" i="3" l="1"/>
  <c r="N37" i="3"/>
</calcChain>
</file>

<file path=xl/sharedStrings.xml><?xml version="1.0" encoding="utf-8"?>
<sst xmlns="http://schemas.openxmlformats.org/spreadsheetml/2006/main" count="552" uniqueCount="531">
  <si>
    <t>Trading Royalties</t>
  </si>
  <si>
    <t>&gt;&gt;Detail Report 1</t>
  </si>
  <si>
    <t>&gt;'atb</t>
  </si>
  <si>
    <t>Human Resources</t>
  </si>
  <si>
    <t>Recruitment</t>
  </si>
  <si>
    <t xml:space="preserve">&gt;'[LASATA SETUP FILE]_x000D_
Date=2010-04-23 15:26:40_x000D_
FileType=Agora XLB Data Fill_x000D_
Version=0_x000D_
Buffer=_x000D_
@systemProduct:Str=EENT_x000D_
@systemTable:Str=G2A_x000D_
@filterFrom_CO:Str=AIUKS_x000D_
@filterFrom_/G2A/2:Str=&lt;ALL&gt;_x000D_
@filterFrom_/G2A/4:Str=3110_x000D_
@filterTo_/G2A/4:Str=6999_x000D_
@outputField_/G2A/5{ExtractType}0:Str=_x000D_
@outputField_/G2A/4{ExtractType}0:Str=_x000D_
@formatType:Lng=-4154_x000D_
@formatNumber:Int=1_x000D_
@formatPattern:Int=1_x000D_
@formatFont:Int=1_x000D_
@formatWidth:Int=1_x000D_
@formatAlignment:Int=1_x000D_
@formatBorder:Int=1_x000D_
@filenmSetupfile:Str=_x000D_
@filenmWorkbookSetupFile:Str=Summary Report 1_x000D_
@settngShowMessages:Str=Y_x000D_
@settngDirection:Str=D_x000D_
@settngApplyFormula:Str=Y_x000D_
@settngLock:Str=N_x000D_
@settngOutputHeaders:Int=0_x000D_
@settngOutputCaptions:Int=1_x000D_
@settngOutputTotals:Int=1_x000D_
@settngOutputFiltering:Int=0_x000D_
@settngPivotTable:Int=0_x000D_
@settngTopPercent:Str=_x000D_
@settngReportStyle:Lng=1_x000D_
</t>
  </si>
  <si>
    <t>Facilities</t>
  </si>
  <si>
    <t>1. Enter your name</t>
  </si>
  <si>
    <t>per mile</t>
  </si>
  <si>
    <t>Motorbike</t>
  </si>
  <si>
    <t>24p</t>
  </si>
  <si>
    <t>Bicycle</t>
  </si>
  <si>
    <t>20p</t>
  </si>
  <si>
    <t>Lunch</t>
  </si>
  <si>
    <t>Dinner</t>
  </si>
  <si>
    <t>Bed &amp; Breakfast</t>
  </si>
  <si>
    <t>Description of Expense</t>
  </si>
  <si>
    <t>Total</t>
  </si>
  <si>
    <t>Code</t>
  </si>
  <si>
    <t>TOTAL CLAIM</t>
  </si>
  <si>
    <t>Board Ballot</t>
  </si>
  <si>
    <t>Bristol Shop</t>
  </si>
  <si>
    <t>Cambridge Shop</t>
  </si>
  <si>
    <t>Subsistence</t>
  </si>
  <si>
    <t>Groups General</t>
  </si>
  <si>
    <t>Hammersmith Shop</t>
  </si>
  <si>
    <t>HR General</t>
  </si>
  <si>
    <t>IT General</t>
  </si>
  <si>
    <t>Malvern Shop</t>
  </si>
  <si>
    <t>Newcastle Shop</t>
  </si>
  <si>
    <t>Refugee General</t>
  </si>
  <si>
    <t>Volunteers</t>
  </si>
  <si>
    <t>Finance</t>
  </si>
  <si>
    <t>IT</t>
  </si>
  <si>
    <t>Design</t>
  </si>
  <si>
    <t>Shops General</t>
  </si>
  <si>
    <t>Directorate</t>
  </si>
  <si>
    <t>Nations &amp; Regions</t>
  </si>
  <si>
    <t>Project</t>
  </si>
  <si>
    <t>IT Disaster Recovery</t>
  </si>
  <si>
    <t>Web Hosting</t>
  </si>
  <si>
    <t>IT Action Plan</t>
  </si>
  <si>
    <t>Digital</t>
  </si>
  <si>
    <t>Total Claimed</t>
  </si>
  <si>
    <t>Team Code</t>
  </si>
  <si>
    <t>Brighton Shop</t>
  </si>
  <si>
    <t>Youth General</t>
  </si>
  <si>
    <t>Students General</t>
  </si>
  <si>
    <t>Creative Coordinator</t>
  </si>
  <si>
    <t>HRE General</t>
  </si>
  <si>
    <t>HRE Teacher Training</t>
  </si>
  <si>
    <t>2. A clear description of the trip; eg, Liverpool to Manchester return</t>
  </si>
  <si>
    <t>1. An accurate and specific mileage; eg,  89 miles</t>
  </si>
  <si>
    <t>Student Conference</t>
  </si>
  <si>
    <t>Committees Board</t>
  </si>
  <si>
    <t>ICM</t>
  </si>
  <si>
    <t>Director General</t>
  </si>
  <si>
    <t xml:space="preserve">&gt;'[LASATA SETUP FILE]_x000D_
Date=2010-04-21 15:29:12_x000D_
FileType=Agora XLB ExtractTransactions_x000D_
Version=0_x000D_
Buffer=_x000D_
@systemProduct:Str=EENT_x000D_
@systemTable:Str=G2A_x000D_
@filterFrom_CO:Str=AIUKS_x000D_
@filterFrom_/G2A/2:Str=&lt;ALL&gt;_x000D_
@filterFrom_/G2A/4:Str=3110_x000D_
@filterTo_/G2A/4:Str=6999_x000D_
@filterFrom_/G2A/29:Str=Y_x000D_
@outputField_/G2A/2:Str=_x000D_
@outputField_/G2A/3{ExtractType}0:Str=_x000D_
@outputField_/G2A/4:Str=_x000D_
@outputField_/G2A/5{ExtractType}0:Str=_x000D_
@outputField_/G2A/6:Str=_x000D_
@outputField_/G2A/7{ExtractType}0:Str=_x000D_
@outputField_/G2A/8:Str=_x000D_
@outputField_/G2A/9{ExtractType}0:Str=_x000D_
@formatType:Lng=-4154_x000D_
@formatNumber:Int=1_x000D_
@formatPattern:Int=1_x000D_
@formatFont:Int=1_x000D_
@formatWidth:Int=1_x000D_
@formatAlignment:Int=1_x000D_
@formatBorder:Int=1_x000D_
@filenmSetupfile:Str=_x000D_
@filenmWorkbookSetupFile:Str=Detail Report 1_x000D_
@settngShowMessages:Str=Y_x000D_
@settngDirection:Str=D_x000D_
@settngApplyFormula:Str=Y_x000D_
@settngLock:Str=N_x000D_
@settngOutputHeaders:Int=0_x000D_
@settngOutputCaptions:Int=1_x000D_
@settngOutputTotals:Int=1_x000D_
@settngOutputFiltering:Int=0_x000D_
@settngPivotTable:Int=0_x000D_
@settngTopPercent:Str=_x000D_
@settngReportStyle:Lng=1_x000D_
</t>
  </si>
  <si>
    <t>Departments</t>
  </si>
  <si>
    <t>&gt;&gt;Detail Report 2</t>
  </si>
  <si>
    <t xml:space="preserve">&gt;'[LASATA SETUP FILE]_x000D_
Date=2010-04-23 15:24:51_x000D_
FileType=Agora XLB ExtractTransactions_x000D_
Version=0_x000D_
Buffer=_x000D_
@systemProduct:Str=EENT_x000D_
@systemTable:Str=G2A_x000D_
@filterFrom_CO:Str=AIUKS_x000D_
@filterFrom_/G2A/2:Str=&lt;ALL&gt;_x000D_
@filterFrom_/G2A/4:Str=3110_x000D_
@filterTo_/G2A/4:Str=6999_x000D_
@outputField_/G2A/5{ExtractType}0:Str=_x000D_
@outputField_/G2A/4{ExtractType}0:Str=_x000D_
@formatType:Lng=-4154_x000D_
@formatNumber:Int=1_x000D_
@formatPattern:Int=1_x000D_
@formatFont:Int=1_x000D_
@formatWidth:Int=1_x000D_
@formatAlignment:Int=1_x000D_
@formatBorder:Int=1_x000D_
@filenmSetupfile:Str=_x000D_
@filenmWorkbookSetupFile:Str=Detail Report 2_x000D_
@settngShowMessages:Str=Y_x000D_
@settngDirection:Str=D_x000D_
@settngApplyFormula:Str=Y_x000D_
@settngLock:Str=N_x000D_
@settngOutputHeaders:Int=0_x000D_
@settngOutputCaptions:Int=1_x000D_
@settngOutputTotals:Int=1_x000D_
@settngOutputFiltering:Int=0_x000D_
@settngPivotTable:Int=0_x000D_
@settngTopPercent:Str=_x000D_
@settngReportStyle:Lng=1_x000D_
</t>
  </si>
  <si>
    <t>&gt;&gt;Summary Report 1</t>
  </si>
  <si>
    <t>&gt;'adb</t>
  </si>
  <si>
    <t>Head of SRD</t>
  </si>
  <si>
    <t>SCT01</t>
  </si>
  <si>
    <t>DAT01</t>
  </si>
  <si>
    <t>COR01</t>
  </si>
  <si>
    <t>IMD01</t>
  </si>
  <si>
    <t>Publications</t>
  </si>
  <si>
    <t>HRAC Events</t>
  </si>
  <si>
    <t>Festivals</t>
  </si>
  <si>
    <t>Events General</t>
  </si>
  <si>
    <t>CSU01</t>
  </si>
  <si>
    <t>MSC01</t>
  </si>
  <si>
    <t>REA01</t>
  </si>
  <si>
    <t>REN01</t>
  </si>
  <si>
    <t>SAL01</t>
  </si>
  <si>
    <t>SAL02</t>
  </si>
  <si>
    <t>UPG01</t>
  </si>
  <si>
    <t>WEL01</t>
  </si>
  <si>
    <t>MED01</t>
  </si>
  <si>
    <t>AGM01</t>
  </si>
  <si>
    <t>Groups Reg Reps</t>
  </si>
  <si>
    <t>Groups Reg Confs</t>
  </si>
  <si>
    <t>NET01</t>
  </si>
  <si>
    <t>CRC01</t>
  </si>
  <si>
    <t>EDU01</t>
  </si>
  <si>
    <t>EDU02</t>
  </si>
  <si>
    <t>EDU03</t>
  </si>
  <si>
    <t>EDU04</t>
  </si>
  <si>
    <t>EDU05</t>
  </si>
  <si>
    <t>YOU01</t>
  </si>
  <si>
    <t>STU01</t>
  </si>
  <si>
    <t>Student STAN</t>
  </si>
  <si>
    <t>STU03</t>
  </si>
  <si>
    <t>STU07</t>
  </si>
  <si>
    <t>DIG01</t>
  </si>
  <si>
    <t>REF01</t>
  </si>
  <si>
    <t>WHR01</t>
  </si>
  <si>
    <t>DIR01</t>
  </si>
  <si>
    <t>CSD01</t>
  </si>
  <si>
    <t>FIN01</t>
  </si>
  <si>
    <t>HR Conferences</t>
  </si>
  <si>
    <t>Training - Internal Courses</t>
  </si>
  <si>
    <t>Training - External</t>
  </si>
  <si>
    <t>Unions</t>
  </si>
  <si>
    <t>ITD01</t>
  </si>
  <si>
    <t>Projects</t>
  </si>
  <si>
    <t>Market research</t>
  </si>
  <si>
    <t>Training expense</t>
  </si>
  <si>
    <t xml:space="preserve">Translation expense </t>
  </si>
  <si>
    <t>Telecommunications</t>
  </si>
  <si>
    <t>Stationery supplies</t>
  </si>
  <si>
    <t>Dept</t>
  </si>
  <si>
    <t>Expense Description</t>
  </si>
  <si>
    <t>(Please Select Here)</t>
  </si>
  <si>
    <t>Total Claim</t>
  </si>
  <si>
    <t xml:space="preserve">Room Only </t>
  </si>
  <si>
    <t>Outside London</t>
  </si>
  <si>
    <t>London</t>
  </si>
  <si>
    <t>DIG02</t>
  </si>
  <si>
    <t>MAG01</t>
  </si>
  <si>
    <t>SHP07</t>
  </si>
  <si>
    <t>SHP02</t>
  </si>
  <si>
    <t>SHP03</t>
  </si>
  <si>
    <t>SHP04</t>
  </si>
  <si>
    <t>SHP05</t>
  </si>
  <si>
    <t>SHP06</t>
  </si>
  <si>
    <t>SHP01</t>
  </si>
  <si>
    <t>NRN01</t>
  </si>
  <si>
    <t>NRN02</t>
  </si>
  <si>
    <t>NRN03</t>
  </si>
  <si>
    <t>NRS04</t>
  </si>
  <si>
    <t>NRS05</t>
  </si>
  <si>
    <t>NRS02</t>
  </si>
  <si>
    <t>NRS01</t>
  </si>
  <si>
    <t>NRS07</t>
  </si>
  <si>
    <t>NRS06</t>
  </si>
  <si>
    <t>NRS03</t>
  </si>
  <si>
    <t>NRW01</t>
  </si>
  <si>
    <t>NRW02</t>
  </si>
  <si>
    <t>GRP01</t>
  </si>
  <si>
    <t>GRP03</t>
  </si>
  <si>
    <t>GRP02</t>
  </si>
  <si>
    <t>AGM</t>
  </si>
  <si>
    <t>Trade Union International</t>
  </si>
  <si>
    <t>TRU01</t>
  </si>
  <si>
    <t>TRU02</t>
  </si>
  <si>
    <t>Trade Unions</t>
  </si>
  <si>
    <t>EDU06</t>
  </si>
  <si>
    <t>DIR02</t>
  </si>
  <si>
    <t>DIR03</t>
  </si>
  <si>
    <t>DIR05</t>
  </si>
  <si>
    <t>HRS02</t>
  </si>
  <si>
    <t>HRS01</t>
  </si>
  <si>
    <t>HRS06</t>
  </si>
  <si>
    <t>HRS08</t>
  </si>
  <si>
    <t>HRS07</t>
  </si>
  <si>
    <t>HRS04</t>
  </si>
  <si>
    <t>HRS03</t>
  </si>
  <si>
    <t>ITD05</t>
  </si>
  <si>
    <t>ITD02</t>
  </si>
  <si>
    <t>ITD04</t>
  </si>
  <si>
    <t>Amnesty International UK Expense Claim Form - Guidance Notes</t>
  </si>
  <si>
    <t>Hide Worksheet</t>
  </si>
  <si>
    <t>Current Allowances</t>
  </si>
  <si>
    <t>Subsistence / Meals</t>
  </si>
  <si>
    <t>Accommodation</t>
  </si>
  <si>
    <t xml:space="preserve">Hotel &amp; Accomm  </t>
  </si>
  <si>
    <t xml:space="preserve">Subscriptions &amp; dues </t>
  </si>
  <si>
    <t>Photocopying &amp; printer expense</t>
  </si>
  <si>
    <t xml:space="preserve">Catering - External </t>
  </si>
  <si>
    <t xml:space="preserve">Events Management </t>
  </si>
  <si>
    <t xml:space="preserve">Non Capitalised IT hardware </t>
  </si>
  <si>
    <t xml:space="preserve">Non Capitalised IT software </t>
  </si>
  <si>
    <t xml:space="preserve">Other Office expense </t>
  </si>
  <si>
    <t>Other Travel expense</t>
  </si>
  <si>
    <t xml:space="preserve">Public Relations Consultancy </t>
  </si>
  <si>
    <t>If you are on AIUK business which requires an overnight stay, you may claim for the amount you spend on meals up to the following maximum limits:</t>
  </si>
  <si>
    <t>Breakfast</t>
  </si>
  <si>
    <t>Car or Van</t>
  </si>
  <si>
    <t>Up to 10,000 miles</t>
  </si>
  <si>
    <t>(Within a tax year)</t>
  </si>
  <si>
    <t>Over 10,000 miles</t>
  </si>
  <si>
    <t>45p</t>
  </si>
  <si>
    <t>25p   per mile</t>
  </si>
  <si>
    <t>24p   per mile</t>
  </si>
  <si>
    <t>20p   per mile</t>
  </si>
  <si>
    <t>Please refer to the AIUK Expenses Policy on 'insite' for full details.</t>
  </si>
  <si>
    <t>York Shop</t>
  </si>
  <si>
    <t>SHP09</t>
  </si>
  <si>
    <t>OTHER</t>
  </si>
  <si>
    <t>FR Director</t>
  </si>
  <si>
    <t>Media, PR &amp; SC</t>
  </si>
  <si>
    <t>Head of CO&amp;E</t>
  </si>
  <si>
    <t>Community Organising</t>
  </si>
  <si>
    <t>Events &amp; Artist Liaison</t>
  </si>
  <si>
    <t>Human Rights Education</t>
  </si>
  <si>
    <t>Priority Campaigns &amp; IAR</t>
  </si>
  <si>
    <t>CEO Office</t>
  </si>
  <si>
    <t>Advocacy &amp; Programmes</t>
  </si>
  <si>
    <t>CS Director</t>
  </si>
  <si>
    <t>Data Analysis</t>
  </si>
  <si>
    <t>CEO Office Dir</t>
  </si>
  <si>
    <t>Media Team</t>
  </si>
  <si>
    <t>SCT</t>
  </si>
  <si>
    <t>Country Coordinators</t>
  </si>
  <si>
    <t>Artist Liaison</t>
  </si>
  <si>
    <t>Media Awards</t>
  </si>
  <si>
    <t>YHRR</t>
  </si>
  <si>
    <t>Audio Visual</t>
  </si>
  <si>
    <t>Digital Project</t>
  </si>
  <si>
    <t>Crisis Campaigning</t>
  </si>
  <si>
    <t>Tactical Campaigning</t>
  </si>
  <si>
    <t>Cross Border Project</t>
  </si>
  <si>
    <t>NI Campaigns</t>
  </si>
  <si>
    <t>Scotland General</t>
  </si>
  <si>
    <t>Scotland Educn &amp; Youth</t>
  </si>
  <si>
    <t>Scotland Newsletter</t>
  </si>
  <si>
    <t>Scotland Campaigns</t>
  </si>
  <si>
    <t>Scotland Edinburgh Festivl</t>
  </si>
  <si>
    <t>Scotland Media Work</t>
  </si>
  <si>
    <t>Scotland Lobbying</t>
  </si>
  <si>
    <t>Wales</t>
  </si>
  <si>
    <t>Wales Newsletters</t>
  </si>
  <si>
    <t>Advocacy</t>
  </si>
  <si>
    <t>Advocacy Conferences</t>
  </si>
  <si>
    <t>Economic Affairs</t>
  </si>
  <si>
    <t>MSP</t>
  </si>
  <si>
    <t>Women's Human Rights</t>
  </si>
  <si>
    <t>Training - Further Education</t>
  </si>
  <si>
    <t>Head of Facilities &amp; IT</t>
  </si>
  <si>
    <t>NIY Admin</t>
  </si>
  <si>
    <t>NIY Events</t>
  </si>
  <si>
    <t>Belfast Office</t>
  </si>
  <si>
    <t>Edinburgh Office</t>
  </si>
  <si>
    <t>FRD01</t>
  </si>
  <si>
    <t>FRD02</t>
  </si>
  <si>
    <t>PUB01</t>
  </si>
  <si>
    <t>ECM01</t>
  </si>
  <si>
    <t>CEO01</t>
  </si>
  <si>
    <t>CEO02</t>
  </si>
  <si>
    <t>CEO03</t>
  </si>
  <si>
    <t>COE01</t>
  </si>
  <si>
    <t>COE02</t>
  </si>
  <si>
    <t>COC01</t>
  </si>
  <si>
    <t>ALI01</t>
  </si>
  <si>
    <t>ALI02</t>
  </si>
  <si>
    <t>EVE01</t>
  </si>
  <si>
    <t>EVE02</t>
  </si>
  <si>
    <t>EVE04</t>
  </si>
  <si>
    <t>EVE05</t>
  </si>
  <si>
    <t>EVE06</t>
  </si>
  <si>
    <t>EVE07</t>
  </si>
  <si>
    <t>EVE08</t>
  </si>
  <si>
    <t>AUD01</t>
  </si>
  <si>
    <t>DES01</t>
  </si>
  <si>
    <t>CRT01</t>
  </si>
  <si>
    <t>CRT02</t>
  </si>
  <si>
    <t>PCI01</t>
  </si>
  <si>
    <t>PRC01</t>
  </si>
  <si>
    <t>ADV01</t>
  </si>
  <si>
    <t>ADV02</t>
  </si>
  <si>
    <t>ECA01</t>
  </si>
  <si>
    <t>MSP01</t>
  </si>
  <si>
    <t>HRS05</t>
  </si>
  <si>
    <t>FAC01</t>
  </si>
  <si>
    <t>FAC02</t>
  </si>
  <si>
    <t>FAC03</t>
  </si>
  <si>
    <t>FAC05</t>
  </si>
  <si>
    <t>FAC06</t>
  </si>
  <si>
    <t>SC&amp;C Director</t>
  </si>
  <si>
    <t>Travel</t>
  </si>
  <si>
    <t>Air</t>
  </si>
  <si>
    <t>Rail</t>
  </si>
  <si>
    <t>Taxi</t>
  </si>
  <si>
    <t>Select from below</t>
  </si>
  <si>
    <t>Car (Mileage &amp; Fuel)</t>
  </si>
  <si>
    <t>External printing</t>
  </si>
  <si>
    <t>Mail, Postage &amp; Couriers</t>
  </si>
  <si>
    <t xml:space="preserve">Other Professional fees </t>
  </si>
  <si>
    <t xml:space="preserve">                                                        </t>
  </si>
  <si>
    <r>
      <t xml:space="preserve">Date
</t>
    </r>
    <r>
      <rPr>
        <b/>
        <sz val="10"/>
        <rFont val="Calibri"/>
        <family val="2"/>
        <scheme val="minor"/>
      </rPr>
      <t>(DD/MM/YY)</t>
    </r>
  </si>
  <si>
    <r>
      <t xml:space="preserve">I certify that </t>
    </r>
    <r>
      <rPr>
        <b/>
        <u/>
        <sz val="12"/>
        <rFont val="Calibri"/>
        <family val="2"/>
        <scheme val="minor"/>
      </rPr>
      <t>all</t>
    </r>
    <r>
      <rPr>
        <b/>
        <sz val="12"/>
        <rFont val="Calibri"/>
        <family val="2"/>
        <scheme val="minor"/>
      </rPr>
      <t xml:space="preserve"> expenditure claimed was incurred necessarily in the course of working for Amnesty International UK</t>
    </r>
  </si>
  <si>
    <t>Department:</t>
  </si>
  <si>
    <t>Project:</t>
  </si>
  <si>
    <t>Name:</t>
  </si>
  <si>
    <t>Address:</t>
  </si>
  <si>
    <t>PLEASE ENTER YOUR EXPENSE DETAILS IN THE TABLE BELOW:</t>
  </si>
  <si>
    <t>PLEASE SELECT THE DEPARTMENT AND PROJECT FROM THE DROP DOWN MENU BY CLICKING IN THESE CELLS</t>
  </si>
  <si>
    <t>Claimants Signature:</t>
  </si>
  <si>
    <t>Approval Signature:</t>
  </si>
  <si>
    <t>Print name:</t>
  </si>
  <si>
    <t>Date of Claim:</t>
  </si>
  <si>
    <t>Date:</t>
  </si>
  <si>
    <t>Amnesty International UK Section Ltd</t>
  </si>
  <si>
    <t>Expense Claim Form</t>
  </si>
  <si>
    <r>
      <t xml:space="preserve">Reason for Expense
</t>
    </r>
    <r>
      <rPr>
        <b/>
        <sz val="10"/>
        <rFont val="Calibri"/>
        <family val="2"/>
        <scheme val="minor"/>
      </rPr>
      <t>e.g. An event/meeting attended or Journey made</t>
    </r>
  </si>
  <si>
    <t>Northern Ireland</t>
  </si>
  <si>
    <t>2. Enter your address</t>
  </si>
  <si>
    <t xml:space="preserve"> (Please contact the authoriser if you are unsure which department and project you should select)</t>
  </si>
  <si>
    <t>SECTION 1</t>
  </si>
  <si>
    <t>SECTION 2</t>
  </si>
  <si>
    <t>Section 1</t>
  </si>
  <si>
    <t>3. Select a 'Department' and 'Project' using the drop down menus - which appear by clicking in the grey cells</t>
  </si>
  <si>
    <t>Section 2</t>
  </si>
  <si>
    <t>1. Use a separate line for each item claimed</t>
  </si>
  <si>
    <t>2. Enter the date you incurred the expense and a brief description, such as the meeting/event name or journey made</t>
  </si>
  <si>
    <t>5. Check all totals</t>
  </si>
  <si>
    <t>What to do once you have completed the form</t>
  </si>
  <si>
    <t>The approver will send it to Finance for payment once the claim has been approved</t>
  </si>
  <si>
    <t>To avoid delays in payment:</t>
  </si>
  <si>
    <t>1. Print the form (making sure all fields are completed), then sign and date it</t>
  </si>
  <si>
    <t>2. Attach a receipt for each item claimed</t>
  </si>
  <si>
    <t>Current Mileage Allowances:</t>
  </si>
  <si>
    <r>
      <t xml:space="preserve">For </t>
    </r>
    <r>
      <rPr>
        <b/>
        <u/>
        <sz val="11"/>
        <rFont val="Calibri"/>
        <family val="2"/>
        <scheme val="minor"/>
      </rPr>
      <t>all</t>
    </r>
    <r>
      <rPr>
        <sz val="11"/>
        <rFont val="Calibri"/>
        <family val="2"/>
        <scheme val="minor"/>
      </rPr>
      <t xml:space="preserve"> mileage claims we need the following details on the claim form (these are HMRC requirements):</t>
    </r>
  </si>
  <si>
    <t>3. Purpose of the trip; eg, Attendance at a local meeting on the 30th Jan 2014</t>
  </si>
  <si>
    <t>1. Complete the form on computer rather than on paper</t>
  </si>
  <si>
    <t xml:space="preserve"> - the detailed bill, e.g. the itemised restaurant bill, hotel bill, the proper travel ticket receipt, or evidence of e-mail confirmation of the booking.</t>
  </si>
  <si>
    <t>Manuel</t>
  </si>
  <si>
    <t>Rama:</t>
  </si>
  <si>
    <t>email: rama.kandiah@amnesty.org.uk</t>
  </si>
  <si>
    <t>email: manuel.esteve@amnesty.org.uk</t>
  </si>
  <si>
    <t>If you have any questions, please contact whoever authorises your expenses or a member of Finance at:</t>
  </si>
  <si>
    <t>3. Find the column heading that best describes the type of expense and enter the amount you are claiming</t>
  </si>
  <si>
    <t>6. Supply your bank account number and sort code if you are claiming for the first time, or if your bank details have changed since your last claim.</t>
  </si>
  <si>
    <t>4. If the headings do not fit the expense, use the drop down menu in the grey cell in the "Other" column and select an expenditure type</t>
  </si>
  <si>
    <t>3. Send the completed claim and receipts to whoever authorises your claims</t>
  </si>
  <si>
    <t>PLEASE REFER TO THE GUIDANCE NOTES BEFORE COMPLETING THIS FORM</t>
  </si>
  <si>
    <t>Please refer to the AIUK expenses policy for full details</t>
  </si>
  <si>
    <t>3. Attach proper receipts for each item claimed. These being:</t>
  </si>
  <si>
    <r>
      <t xml:space="preserve">4. Please do not attach the credit card 'flimsy', (the small print out from a card payment) this is </t>
    </r>
    <r>
      <rPr>
        <b/>
        <u/>
        <sz val="11"/>
        <rFont val="Calibri"/>
        <family val="2"/>
        <scheme val="minor"/>
      </rPr>
      <t>not</t>
    </r>
    <r>
      <rPr>
        <sz val="11"/>
        <rFont val="Calibri"/>
        <family val="2"/>
        <scheme val="minor"/>
      </rPr>
      <t xml:space="preserve"> a receipt and therefore not proof of payment. </t>
    </r>
  </si>
  <si>
    <t>5. If you lose a receipt, please request a copy on all occasions.</t>
  </si>
  <si>
    <t>- Full written explanations must be appended to your claim form where no receipt is available. AIUK is under no obligation to reimburse the costs incurred if satisfactory explanations are not given or receipts are missing.</t>
  </si>
  <si>
    <t>SCD01</t>
  </si>
  <si>
    <t>FR Management</t>
  </si>
  <si>
    <t>Head of Commercial</t>
  </si>
  <si>
    <t>Innovations Section</t>
  </si>
  <si>
    <t>Central Online Booksales</t>
  </si>
  <si>
    <t>Group Book Sales</t>
  </si>
  <si>
    <t>Catalogue &amp; Online Sales</t>
  </si>
  <si>
    <t>DirectSales-Cafe &amp; Events</t>
  </si>
  <si>
    <t>Affinity partnerships-section</t>
  </si>
  <si>
    <t>Corporate Sponsorship Section</t>
  </si>
  <si>
    <t>Major Donors Section</t>
  </si>
  <si>
    <t>Major Donors Intl Ltd</t>
  </si>
  <si>
    <t>E-Comms-Section</t>
  </si>
  <si>
    <t>Misc Cash Section</t>
  </si>
  <si>
    <t>Digital Cash Section</t>
  </si>
  <si>
    <t>Prints &amp; Other Cash Section</t>
  </si>
  <si>
    <t>Website banner &amp; walk-ins-indv</t>
  </si>
  <si>
    <t>Website banner &amp; walk-ins-stud</t>
  </si>
  <si>
    <t>Website banner &amp; walk-in-youth</t>
  </si>
  <si>
    <t>Website banner graduate mship</t>
  </si>
  <si>
    <t>Website Concession Membership</t>
  </si>
  <si>
    <t>DD Defaulter &amp; Cancelled Mbshp</t>
  </si>
  <si>
    <t>PP2 step activists to Mshp</t>
  </si>
  <si>
    <t>Upgrade Yr 1 Section</t>
  </si>
  <si>
    <t>Exisiting Committed-Section</t>
  </si>
  <si>
    <t>Group Membership</t>
  </si>
  <si>
    <t>PP 2 Step Activist to Member</t>
  </si>
  <si>
    <t>Reactivation-Mshp</t>
  </si>
  <si>
    <t>Cash-paid mshp renewals</t>
  </si>
  <si>
    <t>Upgrade Section</t>
  </si>
  <si>
    <t>Magazine-Section</t>
  </si>
  <si>
    <t>Retention comms-section</t>
  </si>
  <si>
    <t>Welcome-Section</t>
  </si>
  <si>
    <t>CO&amp;E International</t>
  </si>
  <si>
    <t>Networks - Children</t>
  </si>
  <si>
    <t>Networks - LGBTI</t>
  </si>
  <si>
    <t>Networks - Pride</t>
  </si>
  <si>
    <t>Networks - Refugee</t>
  </si>
  <si>
    <t>Networks - WAN</t>
  </si>
  <si>
    <t>Head of PC &amp; IAR</t>
  </si>
  <si>
    <t>CEO Office Dir - Contingency</t>
  </si>
  <si>
    <t>CEO Office Dir-Sub Committees</t>
  </si>
  <si>
    <t>S,G &amp; P</t>
  </si>
  <si>
    <t>Head of Adv &amp; Prog</t>
  </si>
  <si>
    <t>CS Director Contingency</t>
  </si>
  <si>
    <t>International Movement Ltd</t>
  </si>
  <si>
    <t>FRD03</t>
  </si>
  <si>
    <t>FRD05</t>
  </si>
  <si>
    <t>COS01</t>
  </si>
  <si>
    <t>GRS01</t>
  </si>
  <si>
    <t>COR02</t>
  </si>
  <si>
    <t>IMD02</t>
  </si>
  <si>
    <t>AQS12</t>
  </si>
  <si>
    <t>AQS19</t>
  </si>
  <si>
    <t>AQS32</t>
  </si>
  <si>
    <t>AQS33</t>
  </si>
  <si>
    <t>AQS34</t>
  </si>
  <si>
    <t>AQS35</t>
  </si>
  <si>
    <t>AQS36</t>
  </si>
  <si>
    <t>AQS51</t>
  </si>
  <si>
    <t>AQS60</t>
  </si>
  <si>
    <t>AQS66</t>
  </si>
  <si>
    <t>CSU02</t>
  </si>
  <si>
    <t>CON01</t>
  </si>
  <si>
    <t>RET01</t>
  </si>
  <si>
    <t>NET02</t>
  </si>
  <si>
    <t>NET03</t>
  </si>
  <si>
    <t>NET04</t>
  </si>
  <si>
    <t>NET05</t>
  </si>
  <si>
    <t>STR01</t>
  </si>
  <si>
    <t>APR01</t>
  </si>
  <si>
    <t>CSD02</t>
  </si>
  <si>
    <t>INT01</t>
  </si>
  <si>
    <t>Major Gifts</t>
  </si>
  <si>
    <t>Cash Devt-Appeals</t>
  </si>
  <si>
    <t>Cash Devt-Other (UCR)</t>
  </si>
  <si>
    <t>Cash Donations-Acquisition</t>
  </si>
  <si>
    <t>Reg Giving - Conversion</t>
  </si>
  <si>
    <t>Reg Giving - Reactivation</t>
  </si>
  <si>
    <t>Reg Giving - Renewals</t>
  </si>
  <si>
    <t>Reg Giving - Upgrade</t>
  </si>
  <si>
    <t>Stewardship</t>
  </si>
  <si>
    <t>CFR</t>
  </si>
  <si>
    <t>International Movement Support</t>
  </si>
  <si>
    <t>_73</t>
  </si>
  <si>
    <t>_30</t>
  </si>
  <si>
    <t>_32</t>
  </si>
  <si>
    <t>_35</t>
  </si>
  <si>
    <t>_70</t>
  </si>
  <si>
    <t>_50</t>
  </si>
  <si>
    <t>_21</t>
  </si>
  <si>
    <t>_64</t>
  </si>
  <si>
    <t>_80</t>
  </si>
  <si>
    <t>_83</t>
  </si>
  <si>
    <t>_67</t>
  </si>
  <si>
    <t>_10</t>
  </si>
  <si>
    <t>_65</t>
  </si>
  <si>
    <t>_88</t>
  </si>
  <si>
    <t>_82</t>
  </si>
  <si>
    <t>_20</t>
  </si>
  <si>
    <t>_63</t>
  </si>
  <si>
    <t>_85</t>
  </si>
  <si>
    <t>_66</t>
  </si>
  <si>
    <t>_95</t>
  </si>
  <si>
    <t>_86</t>
  </si>
  <si>
    <t>_25</t>
  </si>
  <si>
    <t>_61</t>
  </si>
  <si>
    <t>_72</t>
  </si>
  <si>
    <t>_69</t>
  </si>
  <si>
    <t>_41</t>
  </si>
  <si>
    <t>_42</t>
  </si>
  <si>
    <t>_43</t>
  </si>
  <si>
    <t>_44</t>
  </si>
  <si>
    <t>_36</t>
  </si>
  <si>
    <t>_40</t>
  </si>
  <si>
    <t>_60</t>
  </si>
  <si>
    <t>_46</t>
  </si>
  <si>
    <t>_71</t>
  </si>
  <si>
    <t>EDU07</t>
  </si>
  <si>
    <t>HRE Speakers Programme</t>
  </si>
  <si>
    <t>HR Teaching Resources</t>
  </si>
  <si>
    <t>HRE Adult Education</t>
  </si>
  <si>
    <t>HRE Comms</t>
  </si>
  <si>
    <t>HRE Youth Awards</t>
  </si>
  <si>
    <t>HRE Trainers Programme</t>
  </si>
  <si>
    <t>EDU08</t>
  </si>
  <si>
    <t>Digital Comms Planning &amp; Design</t>
  </si>
  <si>
    <t>Reg Giving - Acquistion&amp;SJYr1</t>
  </si>
  <si>
    <t>Reg Giving - Devt&amp;Cont</t>
  </si>
  <si>
    <t>Strategy, Governance &amp; Planning</t>
  </si>
  <si>
    <t>Cambridge WH shop</t>
  </si>
  <si>
    <t>North/Scotland shop</t>
  </si>
  <si>
    <t>SHP10</t>
  </si>
  <si>
    <t>SHP11</t>
  </si>
  <si>
    <t>CFR Section</t>
  </si>
  <si>
    <t>CFR09</t>
  </si>
  <si>
    <t>Artists Events</t>
  </si>
  <si>
    <t>Ambassadors Programme</t>
  </si>
  <si>
    <t>HRE Outreach</t>
  </si>
  <si>
    <t>EDU09</t>
  </si>
  <si>
    <t>PRC04</t>
  </si>
  <si>
    <t xml:space="preserve">Social Giving &amp; Retail </t>
  </si>
  <si>
    <t>2. Submit claims in a timely manner.  Director approval is required for claims more than 90 days old and may be rejected.</t>
  </si>
  <si>
    <t>Priority Campaign I Welcome</t>
  </si>
  <si>
    <t>Priority Campaign HRA</t>
  </si>
  <si>
    <t>Priority Campaign HRD's</t>
  </si>
  <si>
    <t>PRC05</t>
  </si>
  <si>
    <t>IAR01</t>
  </si>
  <si>
    <t>IAR02</t>
  </si>
  <si>
    <t>IAR03</t>
  </si>
  <si>
    <t>IAR - General</t>
  </si>
  <si>
    <t>IAR - Write for Rights</t>
  </si>
  <si>
    <t>IAR - Relief</t>
  </si>
  <si>
    <t>FOR01</t>
  </si>
  <si>
    <t>Foreign Affairs</t>
  </si>
  <si>
    <t>COM02</t>
  </si>
  <si>
    <t>Comms Planning</t>
  </si>
  <si>
    <t>Community Organising - General</t>
  </si>
  <si>
    <t>COU01</t>
  </si>
  <si>
    <t>FRD06</t>
  </si>
  <si>
    <t>NRS08</t>
  </si>
  <si>
    <t>NRS09</t>
  </si>
  <si>
    <t>Scotland Human Rights Consortium</t>
  </si>
  <si>
    <t>Scotland Activist Fund</t>
  </si>
  <si>
    <t>SHP12</t>
  </si>
  <si>
    <t>SHP13</t>
  </si>
  <si>
    <t>South Shop</t>
  </si>
  <si>
    <t>INN01</t>
  </si>
  <si>
    <t>Creative Educations</t>
  </si>
  <si>
    <t>EDU10</t>
  </si>
  <si>
    <t>PP SMS Network</t>
  </si>
  <si>
    <t>RET05</t>
  </si>
  <si>
    <t>RMS01</t>
  </si>
  <si>
    <t>RMSO Activists</t>
  </si>
  <si>
    <t>UK Rights</t>
  </si>
  <si>
    <t>UKR01</t>
  </si>
  <si>
    <t>_22</t>
  </si>
  <si>
    <t>Strategic Projects Fundraising</t>
  </si>
  <si>
    <t>Norwich Shop</t>
  </si>
  <si>
    <t>Digital Advertising</t>
  </si>
  <si>
    <t>DIG03</t>
  </si>
  <si>
    <t>Commercial Participators (Section)</t>
  </si>
  <si>
    <t>CFR29</t>
  </si>
  <si>
    <t>AQS20</t>
  </si>
  <si>
    <t xml:space="preserve">Advert Membership </t>
  </si>
  <si>
    <t>SHP14</t>
  </si>
  <si>
    <t>West Region shop 3</t>
  </si>
  <si>
    <t>CFR Local Groups (Section)</t>
  </si>
  <si>
    <t>CFR Schools &amp; Youth (Section)</t>
  </si>
  <si>
    <t>CFR Universities (Section)</t>
  </si>
  <si>
    <t>CFR Faith (Section)</t>
  </si>
  <si>
    <t>CFR01</t>
  </si>
  <si>
    <t>CFR02</t>
  </si>
  <si>
    <t>CFR03</t>
  </si>
  <si>
    <t>CFR04</t>
  </si>
  <si>
    <t>CSD03</t>
  </si>
  <si>
    <t xml:space="preserve">Consent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</si>
</sst>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_-[$£-809]* #,##0.00_-;\-[$£-809]* #,##0.00_-;_-[$£-809]* &quot;-&quot;??_-;_-@_-"/>
    <numFmt numFmtId="165" formatCode="dd/mm/yy;@"/>
  </numFmts>
  <fonts count="23" x14ac:knownFonts="1">
    <font>
      <sz val="10"/>
      <name val="Arial"/>
    </font>
    <font>
      <sz val="10"/>
      <name val="Tahoma"/>
      <family val="2"/>
    </font>
    <font>
      <b/>
      <sz val="10"/>
      <name val="Tahoma"/>
      <family val="2"/>
    </font>
    <font>
      <sz val="10"/>
      <name val="Tahoma"/>
      <family val="2"/>
    </font>
    <font>
      <b/>
      <sz val="10"/>
      <name val="Arial"/>
      <family val="2"/>
    </font>
    <font>
      <sz val="10"/>
      <color theme="0" tint="-0.499984740745262"/>
      <name val="Tahoma"/>
      <family val="2"/>
    </font>
    <font>
      <sz val="10"/>
      <name val="Calibri"/>
      <family val="2"/>
      <scheme val="minor"/>
    </font>
    <font>
      <b/>
      <sz val="10"/>
      <name val="Calibri"/>
      <family val="2"/>
      <scheme val="minor"/>
    </font>
    <font>
      <b/>
      <sz val="11"/>
      <name val="Calibri"/>
      <family val="2"/>
      <scheme val="minor"/>
    </font>
    <font>
      <b/>
      <sz val="12"/>
      <name val="Calibri"/>
      <family val="2"/>
      <scheme val="minor"/>
    </font>
    <font>
      <sz val="12"/>
      <name val="Calibri"/>
      <family val="2"/>
      <scheme val="minor"/>
    </font>
    <font>
      <sz val="11"/>
      <name val="Calibri"/>
      <family val="2"/>
      <scheme val="minor"/>
    </font>
    <font>
      <b/>
      <u/>
      <sz val="12"/>
      <name val="Calibri"/>
      <family val="2"/>
      <scheme val="minor"/>
    </font>
    <font>
      <sz val="10"/>
      <color theme="0"/>
      <name val="Calibri"/>
      <family val="2"/>
      <scheme val="minor"/>
    </font>
    <font>
      <b/>
      <u/>
      <sz val="10"/>
      <name val="Calibri"/>
      <family val="2"/>
      <scheme val="minor"/>
    </font>
    <font>
      <sz val="9"/>
      <name val="Calibri"/>
      <family val="2"/>
      <scheme val="minor"/>
    </font>
    <font>
      <b/>
      <sz val="14"/>
      <name val="Calibri"/>
      <family val="2"/>
      <scheme val="minor"/>
    </font>
    <font>
      <b/>
      <sz val="16"/>
      <name val="Calibri"/>
      <family val="2"/>
      <scheme val="minor"/>
    </font>
    <font>
      <b/>
      <u/>
      <sz val="14"/>
      <name val="Calibri"/>
      <family val="2"/>
      <scheme val="minor"/>
    </font>
    <font>
      <b/>
      <sz val="20"/>
      <name val="Calibri"/>
      <family val="2"/>
      <scheme val="minor"/>
    </font>
    <font>
      <b/>
      <u/>
      <sz val="11"/>
      <name val="Calibri"/>
      <family val="2"/>
      <scheme val="minor"/>
    </font>
    <font>
      <b/>
      <sz val="12"/>
      <color rgb="FFFF0000"/>
      <name val="Calibri"/>
      <family val="2"/>
      <scheme val="minor"/>
    </font>
    <font>
      <b/>
      <u/>
      <sz val="16"/>
      <name val="Calibri"/>
      <family val="2"/>
      <scheme val="minor"/>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rgb="FFFFFF66"/>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CFFCC"/>
        <bgColor indexed="64"/>
      </patternFill>
    </fill>
  </fills>
  <borders count="24">
    <border>
      <left/>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257">
    <xf numFmtId="0" fontId="0" fillId="0" borderId="0" xfId="0"/>
    <xf numFmtId="0" fontId="0" fillId="0" borderId="0" xfId="0" applyAlignment="1">
      <alignment wrapText="1"/>
    </xf>
    <xf numFmtId="0" fontId="2" fillId="7" borderId="0" xfId="0" applyFont="1" applyFill="1" applyAlignment="1" applyProtection="1">
      <alignment horizontal="left"/>
      <protection hidden="1"/>
    </xf>
    <xf numFmtId="0" fontId="1" fillId="0" borderId="0" xfId="0" applyFont="1" applyBorder="1" applyProtection="1">
      <protection hidden="1"/>
    </xf>
    <xf numFmtId="0" fontId="1" fillId="0" borderId="0" xfId="0" applyFont="1" applyFill="1" applyBorder="1" applyProtection="1">
      <protection hidden="1"/>
    </xf>
    <xf numFmtId="0" fontId="1" fillId="0" borderId="0" xfId="0" applyFont="1" applyFill="1" applyProtection="1">
      <protection hidden="1"/>
    </xf>
    <xf numFmtId="0" fontId="1" fillId="0" borderId="0" xfId="0" applyFont="1" applyProtection="1">
      <protection hidden="1"/>
    </xf>
    <xf numFmtId="0" fontId="2" fillId="0" borderId="0" xfId="0" applyFont="1" applyAlignment="1" applyProtection="1">
      <alignment horizontal="right"/>
      <protection hidden="1"/>
    </xf>
    <xf numFmtId="0" fontId="2" fillId="0" borderId="10" xfId="0" applyFont="1" applyFill="1" applyBorder="1" applyProtection="1">
      <protection hidden="1"/>
    </xf>
    <xf numFmtId="0" fontId="1" fillId="0" borderId="10" xfId="0" applyFont="1" applyFill="1" applyBorder="1" applyProtection="1">
      <protection hidden="1"/>
    </xf>
    <xf numFmtId="0" fontId="4" fillId="0" borderId="0" xfId="0" applyNumberFormat="1" applyFont="1" applyFill="1" applyBorder="1" applyAlignment="1" applyProtection="1">
      <alignment horizontal="left"/>
      <protection hidden="1"/>
    </xf>
    <xf numFmtId="0" fontId="2" fillId="0" borderId="0" xfId="0" applyFont="1" applyFill="1" applyBorder="1" applyProtection="1">
      <protection hidden="1"/>
    </xf>
    <xf numFmtId="0" fontId="1" fillId="0" borderId="0" xfId="0" applyFont="1" applyAlignment="1" applyProtection="1">
      <alignment horizontal="right"/>
      <protection hidden="1"/>
    </xf>
    <xf numFmtId="0" fontId="1" fillId="6" borderId="12" xfId="0" applyNumberFormat="1" applyFont="1" applyFill="1" applyBorder="1" applyAlignment="1" applyProtection="1">
      <alignment horizontal="center"/>
      <protection hidden="1"/>
    </xf>
    <xf numFmtId="0" fontId="1" fillId="6" borderId="13" xfId="0" applyFont="1" applyFill="1" applyBorder="1" applyProtection="1">
      <protection hidden="1"/>
    </xf>
    <xf numFmtId="0" fontId="5" fillId="0" borderId="0" xfId="0" applyFont="1" applyProtection="1">
      <protection hidden="1"/>
    </xf>
    <xf numFmtId="0" fontId="1" fillId="0" borderId="4" xfId="0" applyFont="1" applyBorder="1" applyProtection="1">
      <protection hidden="1"/>
    </xf>
    <xf numFmtId="0" fontId="1" fillId="0" borderId="3" xfId="0" applyFont="1" applyBorder="1" applyProtection="1">
      <protection hidden="1"/>
    </xf>
    <xf numFmtId="0" fontId="1" fillId="6" borderId="16" xfId="0" applyFont="1" applyFill="1" applyBorder="1" applyProtection="1">
      <protection hidden="1"/>
    </xf>
    <xf numFmtId="0" fontId="1" fillId="6" borderId="0" xfId="0" applyNumberFormat="1" applyFont="1" applyFill="1" applyBorder="1" applyAlignment="1" applyProtection="1">
      <alignment horizontal="center"/>
      <protection hidden="1"/>
    </xf>
    <xf numFmtId="0" fontId="1" fillId="6" borderId="14" xfId="0" applyFont="1" applyFill="1" applyBorder="1" applyProtection="1">
      <protection hidden="1"/>
    </xf>
    <xf numFmtId="0" fontId="1" fillId="0" borderId="1" xfId="0" applyFont="1" applyBorder="1" applyProtection="1">
      <protection hidden="1"/>
    </xf>
    <xf numFmtId="0" fontId="1" fillId="0" borderId="7" xfId="0" applyFont="1" applyBorder="1" applyProtection="1">
      <protection hidden="1"/>
    </xf>
    <xf numFmtId="0" fontId="1" fillId="6" borderId="16" xfId="0" applyFont="1" applyFill="1" applyBorder="1" applyAlignment="1" applyProtection="1">
      <alignment horizontal="left"/>
      <protection hidden="1"/>
    </xf>
    <xf numFmtId="0" fontId="1" fillId="0" borderId="0" xfId="0" applyFont="1" applyBorder="1" applyAlignment="1" applyProtection="1">
      <alignment horizontal="right"/>
      <protection hidden="1"/>
    </xf>
    <xf numFmtId="0" fontId="1" fillId="6" borderId="16" xfId="1" applyFont="1" applyFill="1" applyBorder="1" applyProtection="1">
      <protection hidden="1"/>
    </xf>
    <xf numFmtId="0" fontId="1" fillId="6" borderId="16" xfId="1" quotePrefix="1" applyFont="1" applyFill="1" applyBorder="1" applyAlignment="1" applyProtection="1">
      <alignment horizontal="left"/>
      <protection hidden="1"/>
    </xf>
    <xf numFmtId="0" fontId="1" fillId="0" borderId="6" xfId="0" applyFont="1" applyBorder="1" applyProtection="1">
      <protection hidden="1"/>
    </xf>
    <xf numFmtId="0" fontId="1" fillId="0" borderId="8" xfId="0" applyFont="1" applyBorder="1" applyProtection="1">
      <protection hidden="1"/>
    </xf>
    <xf numFmtId="0" fontId="1" fillId="6" borderId="16" xfId="1" applyFont="1" applyFill="1" applyBorder="1" applyAlignment="1" applyProtection="1">
      <alignment horizontal="left"/>
      <protection hidden="1"/>
    </xf>
    <xf numFmtId="0" fontId="1" fillId="0" borderId="0" xfId="0" applyFont="1" applyFill="1" applyBorder="1" applyAlignment="1" applyProtection="1">
      <alignment horizontal="center"/>
      <protection hidden="1"/>
    </xf>
    <xf numFmtId="0" fontId="2" fillId="0" borderId="0" xfId="0" applyFont="1" applyFill="1" applyBorder="1" applyAlignment="1" applyProtection="1">
      <alignment horizontal="left"/>
      <protection hidden="1"/>
    </xf>
    <xf numFmtId="0" fontId="2" fillId="0" borderId="0" xfId="0" applyFont="1" applyFill="1" applyAlignment="1" applyProtection="1">
      <alignment horizontal="left"/>
      <protection hidden="1"/>
    </xf>
    <xf numFmtId="0" fontId="1" fillId="5" borderId="11" xfId="0" applyFont="1" applyFill="1" applyBorder="1" applyProtection="1">
      <protection hidden="1"/>
    </xf>
    <xf numFmtId="0" fontId="1" fillId="5" borderId="12" xfId="0" applyFont="1" applyFill="1" applyBorder="1" applyProtection="1">
      <protection hidden="1"/>
    </xf>
    <xf numFmtId="0" fontId="1" fillId="5" borderId="13" xfId="0" applyNumberFormat="1" applyFont="1" applyFill="1" applyBorder="1" applyProtection="1">
      <protection hidden="1"/>
    </xf>
    <xf numFmtId="0" fontId="1" fillId="5" borderId="17" xfId="0" applyFont="1" applyFill="1" applyBorder="1" applyProtection="1">
      <protection hidden="1"/>
    </xf>
    <xf numFmtId="0" fontId="1" fillId="5" borderId="10" xfId="0" applyFont="1" applyFill="1" applyBorder="1" applyProtection="1">
      <protection hidden="1"/>
    </xf>
    <xf numFmtId="0" fontId="1" fillId="5" borderId="15" xfId="0" applyNumberFormat="1" applyFont="1" applyFill="1" applyBorder="1" applyProtection="1">
      <protection hidden="1"/>
    </xf>
    <xf numFmtId="0" fontId="1" fillId="5" borderId="16" xfId="0" applyFont="1" applyFill="1" applyBorder="1" applyProtection="1">
      <protection hidden="1"/>
    </xf>
    <xf numFmtId="0" fontId="1" fillId="5" borderId="0" xfId="0" applyFont="1" applyFill="1" applyBorder="1" applyProtection="1">
      <protection hidden="1"/>
    </xf>
    <xf numFmtId="0" fontId="1" fillId="5" borderId="14" xfId="0" applyNumberFormat="1" applyFont="1" applyFill="1" applyBorder="1" applyProtection="1">
      <protection hidden="1"/>
    </xf>
    <xf numFmtId="0" fontId="2" fillId="0" borderId="0" xfId="0" applyFont="1" applyFill="1" applyAlignment="1" applyProtection="1">
      <alignment horizontal="right"/>
      <protection hidden="1"/>
    </xf>
    <xf numFmtId="0" fontId="1" fillId="6" borderId="11" xfId="0" applyFont="1" applyFill="1" applyBorder="1" applyProtection="1">
      <protection hidden="1"/>
    </xf>
    <xf numFmtId="2" fontId="6" fillId="0" borderId="9" xfId="0" applyNumberFormat="1" applyFont="1" applyFill="1" applyBorder="1" applyAlignment="1" applyProtection="1">
      <alignment wrapText="1"/>
      <protection locked="0"/>
    </xf>
    <xf numFmtId="2" fontId="6" fillId="0" borderId="9" xfId="0" applyNumberFormat="1" applyFont="1" applyBorder="1" applyAlignment="1" applyProtection="1">
      <alignment wrapText="1"/>
      <protection locked="0"/>
    </xf>
    <xf numFmtId="0" fontId="8" fillId="9" borderId="20" xfId="0" applyFont="1" applyFill="1" applyBorder="1" applyAlignment="1" applyProtection="1">
      <alignment horizontal="center" vertical="center" wrapText="1"/>
      <protection hidden="1"/>
    </xf>
    <xf numFmtId="0" fontId="8" fillId="9" borderId="19" xfId="0" applyFont="1" applyFill="1" applyBorder="1" applyAlignment="1" applyProtection="1">
      <alignment horizontal="center" vertical="center" wrapText="1"/>
      <protection locked="0" hidden="1"/>
    </xf>
    <xf numFmtId="0" fontId="6" fillId="0" borderId="0" xfId="0" applyFont="1" applyProtection="1">
      <protection hidden="1"/>
    </xf>
    <xf numFmtId="0" fontId="6" fillId="0" borderId="0" xfId="0" applyFont="1" applyFill="1" applyBorder="1" applyProtection="1">
      <protection hidden="1"/>
    </xf>
    <xf numFmtId="0" fontId="10" fillId="0" borderId="0" xfId="0" applyFont="1" applyProtection="1">
      <protection hidden="1"/>
    </xf>
    <xf numFmtId="0" fontId="7" fillId="0" borderId="0" xfId="0" applyFont="1" applyFill="1" applyBorder="1" applyProtection="1">
      <protection hidden="1"/>
    </xf>
    <xf numFmtId="0" fontId="13" fillId="0" borderId="0" xfId="0" applyFont="1" applyFill="1" applyBorder="1" applyAlignment="1" applyProtection="1">
      <alignment horizontal="center"/>
      <protection hidden="1"/>
    </xf>
    <xf numFmtId="0" fontId="13" fillId="0" borderId="0" xfId="0" applyFont="1" applyBorder="1" applyAlignment="1" applyProtection="1">
      <alignment horizontal="center"/>
      <protection hidden="1"/>
    </xf>
    <xf numFmtId="0" fontId="13" fillId="0" borderId="0" xfId="0" applyFont="1" applyAlignment="1" applyProtection="1">
      <alignment horizontal="center"/>
      <protection hidden="1"/>
    </xf>
    <xf numFmtId="0" fontId="14" fillId="0" borderId="0" xfId="0" applyFont="1" applyFill="1" applyBorder="1" applyAlignment="1" applyProtection="1">
      <alignment horizontal="left"/>
      <protection hidden="1"/>
    </xf>
    <xf numFmtId="0" fontId="6" fillId="0" borderId="0" xfId="0" applyFont="1" applyAlignment="1" applyProtection="1">
      <alignment horizontal="left" wrapText="1"/>
      <protection hidden="1"/>
    </xf>
    <xf numFmtId="0" fontId="7" fillId="0" borderId="0" xfId="0" applyFont="1" applyFill="1" applyBorder="1" applyAlignment="1" applyProtection="1">
      <alignment horizontal="left"/>
      <protection hidden="1"/>
    </xf>
    <xf numFmtId="0" fontId="14" fillId="0" borderId="0" xfId="0" applyFont="1" applyFill="1" applyBorder="1" applyProtection="1">
      <protection hidden="1"/>
    </xf>
    <xf numFmtId="2" fontId="7" fillId="0" borderId="0" xfId="0" applyNumberFormat="1" applyFont="1" applyFill="1" applyBorder="1" applyProtection="1">
      <protection hidden="1"/>
    </xf>
    <xf numFmtId="0" fontId="6" fillId="0" borderId="2" xfId="0" applyFont="1" applyFill="1" applyBorder="1" applyProtection="1">
      <protection hidden="1"/>
    </xf>
    <xf numFmtId="0" fontId="6" fillId="0" borderId="0" xfId="0" applyFont="1" applyFill="1" applyBorder="1" applyAlignment="1" applyProtection="1">
      <alignment horizontal="center"/>
      <protection hidden="1"/>
    </xf>
    <xf numFmtId="0" fontId="7" fillId="0" borderId="0" xfId="0" applyFont="1" applyProtection="1">
      <protection hidden="1"/>
    </xf>
    <xf numFmtId="0" fontId="15" fillId="0" borderId="0" xfId="0" applyFont="1" applyAlignment="1" applyProtection="1">
      <alignment wrapText="1"/>
      <protection hidden="1"/>
    </xf>
    <xf numFmtId="16" fontId="6" fillId="2" borderId="9" xfId="0" applyNumberFormat="1" applyFont="1" applyFill="1" applyBorder="1" applyAlignment="1" applyProtection="1">
      <alignment horizontal="left"/>
      <protection hidden="1"/>
    </xf>
    <xf numFmtId="16" fontId="6" fillId="0" borderId="0" xfId="0" applyNumberFormat="1" applyFont="1" applyFill="1" applyBorder="1" applyAlignment="1" applyProtection="1">
      <alignment horizontal="left"/>
      <protection hidden="1"/>
    </xf>
    <xf numFmtId="0" fontId="6" fillId="0" borderId="0" xfId="0" applyFont="1" applyAlignment="1" applyProtection="1">
      <alignment horizontal="left"/>
      <protection hidden="1"/>
    </xf>
    <xf numFmtId="0" fontId="6" fillId="0" borderId="0" xfId="0" applyFont="1" applyFill="1" applyProtection="1">
      <protection hidden="1"/>
    </xf>
    <xf numFmtId="0" fontId="7" fillId="0" borderId="0" xfId="0" applyFont="1" applyFill="1" applyAlignment="1" applyProtection="1">
      <alignment horizontal="left"/>
      <protection hidden="1"/>
    </xf>
    <xf numFmtId="0" fontId="7" fillId="0" borderId="0" xfId="0" applyFont="1" applyFill="1" applyProtection="1">
      <protection hidden="1"/>
    </xf>
    <xf numFmtId="0" fontId="8" fillId="0" borderId="0" xfId="0" applyFont="1" applyFill="1" applyBorder="1" applyAlignment="1" applyProtection="1">
      <alignment vertical="center"/>
      <protection hidden="1"/>
    </xf>
    <xf numFmtId="0" fontId="11" fillId="0" borderId="0" xfId="0" applyFont="1" applyProtection="1">
      <protection hidden="1"/>
    </xf>
    <xf numFmtId="0" fontId="8" fillId="0" borderId="0" xfId="0" applyFont="1" applyFill="1" applyBorder="1" applyAlignment="1" applyProtection="1">
      <alignment horizontal="left" vertical="center"/>
      <protection hidden="1"/>
    </xf>
    <xf numFmtId="0" fontId="8" fillId="0" borderId="0" xfId="0" applyFont="1" applyFill="1" applyBorder="1" applyProtection="1">
      <protection hidden="1"/>
    </xf>
    <xf numFmtId="164" fontId="7" fillId="2" borderId="9" xfId="0" applyNumberFormat="1" applyFont="1" applyFill="1" applyBorder="1" applyAlignment="1" applyProtection="1">
      <alignment wrapText="1"/>
      <protection hidden="1"/>
    </xf>
    <xf numFmtId="164" fontId="7" fillId="2" borderId="9" xfId="0" applyNumberFormat="1" applyFont="1" applyFill="1" applyBorder="1" applyProtection="1">
      <protection hidden="1"/>
    </xf>
    <xf numFmtId="0" fontId="8" fillId="0" borderId="0" xfId="0" applyFont="1" applyBorder="1" applyAlignment="1" applyProtection="1">
      <alignment vertical="center" textRotation="90"/>
      <protection hidden="1"/>
    </xf>
    <xf numFmtId="0" fontId="6" fillId="0" borderId="0" xfId="0" applyFont="1" applyBorder="1" applyAlignment="1" applyProtection="1">
      <alignment wrapText="1"/>
      <protection hidden="1"/>
    </xf>
    <xf numFmtId="0" fontId="7" fillId="0" borderId="2" xfId="0" applyFont="1" applyFill="1" applyBorder="1" applyProtection="1">
      <protection hidden="1"/>
    </xf>
    <xf numFmtId="0" fontId="8" fillId="10" borderId="9" xfId="0" applyFont="1" applyFill="1" applyBorder="1" applyAlignment="1" applyProtection="1">
      <alignment horizontal="center" vertical="center" wrapText="1"/>
      <protection locked="0" hidden="1"/>
    </xf>
    <xf numFmtId="0" fontId="7" fillId="10" borderId="0" xfId="0" applyFont="1" applyFill="1" applyAlignment="1" applyProtection="1">
      <alignment horizontal="left"/>
      <protection hidden="1"/>
    </xf>
    <xf numFmtId="0" fontId="7" fillId="10" borderId="0" xfId="0" applyFont="1" applyFill="1" applyProtection="1">
      <protection hidden="1"/>
    </xf>
    <xf numFmtId="0" fontId="6" fillId="10" borderId="0" xfId="0" applyFont="1" applyFill="1" applyProtection="1">
      <protection hidden="1"/>
    </xf>
    <xf numFmtId="0" fontId="7" fillId="10" borderId="2" xfId="0" applyFont="1" applyFill="1" applyBorder="1" applyProtection="1">
      <protection hidden="1"/>
    </xf>
    <xf numFmtId="0" fontId="8" fillId="10" borderId="0" xfId="0" applyFont="1" applyFill="1" applyBorder="1" applyAlignment="1" applyProtection="1">
      <alignment horizontal="right"/>
      <protection hidden="1"/>
    </xf>
    <xf numFmtId="0" fontId="7" fillId="10" borderId="5" xfId="0" applyFont="1" applyFill="1" applyBorder="1" applyAlignment="1" applyProtection="1">
      <alignment horizontal="left"/>
      <protection hidden="1"/>
    </xf>
    <xf numFmtId="0" fontId="7" fillId="10" borderId="5" xfId="0" applyFont="1" applyFill="1" applyBorder="1" applyProtection="1">
      <protection hidden="1"/>
    </xf>
    <xf numFmtId="0" fontId="6" fillId="10" borderId="5" xfId="0" applyFont="1" applyFill="1" applyBorder="1" applyProtection="1">
      <protection hidden="1"/>
    </xf>
    <xf numFmtId="0" fontId="6" fillId="0" borderId="0" xfId="0" applyFont="1" applyFill="1" applyBorder="1" applyAlignment="1" applyProtection="1">
      <alignment horizontal="left"/>
      <protection hidden="1"/>
    </xf>
    <xf numFmtId="0" fontId="6" fillId="0" borderId="0" xfId="0" applyFont="1" applyBorder="1" applyAlignment="1" applyProtection="1">
      <alignment horizontal="left" wrapText="1"/>
      <protection hidden="1"/>
    </xf>
    <xf numFmtId="0" fontId="8" fillId="0" borderId="0" xfId="0" applyFont="1" applyFill="1" applyProtection="1">
      <protection hidden="1"/>
    </xf>
    <xf numFmtId="0" fontId="6" fillId="4" borderId="5" xfId="0" applyFont="1" applyFill="1" applyBorder="1" applyProtection="1">
      <protection hidden="1"/>
    </xf>
    <xf numFmtId="0" fontId="6" fillId="4" borderId="3" xfId="0" applyFont="1" applyFill="1" applyBorder="1" applyProtection="1">
      <protection hidden="1"/>
    </xf>
    <xf numFmtId="0" fontId="7" fillId="4" borderId="1" xfId="0" applyFont="1" applyFill="1" applyBorder="1" applyProtection="1">
      <protection hidden="1"/>
    </xf>
    <xf numFmtId="0" fontId="6" fillId="4" borderId="0" xfId="0" applyFont="1" applyFill="1" applyBorder="1" applyProtection="1">
      <protection hidden="1"/>
    </xf>
    <xf numFmtId="0" fontId="6" fillId="4" borderId="7" xfId="0" applyFont="1" applyFill="1" applyBorder="1" applyProtection="1">
      <protection hidden="1"/>
    </xf>
    <xf numFmtId="0" fontId="6" fillId="4" borderId="1" xfId="0" applyFont="1" applyFill="1" applyBorder="1" applyProtection="1">
      <protection hidden="1"/>
    </xf>
    <xf numFmtId="0" fontId="6" fillId="0" borderId="0" xfId="0" applyFont="1" applyBorder="1" applyProtection="1">
      <protection hidden="1"/>
    </xf>
    <xf numFmtId="8" fontId="6" fillId="4" borderId="0" xfId="0" applyNumberFormat="1" applyFont="1" applyFill="1" applyBorder="1" applyProtection="1">
      <protection hidden="1"/>
    </xf>
    <xf numFmtId="8" fontId="6" fillId="0" borderId="0" xfId="0" applyNumberFormat="1" applyFont="1" applyFill="1" applyBorder="1" applyProtection="1">
      <protection hidden="1"/>
    </xf>
    <xf numFmtId="0" fontId="17" fillId="0" borderId="0" xfId="0" applyFont="1" applyFill="1" applyProtection="1">
      <protection hidden="1"/>
    </xf>
    <xf numFmtId="0" fontId="18" fillId="0" borderId="0" xfId="0" applyFont="1" applyFill="1" applyAlignment="1" applyProtection="1">
      <alignment horizontal="center"/>
      <protection hidden="1"/>
    </xf>
    <xf numFmtId="0" fontId="6" fillId="0" borderId="0" xfId="0" applyFont="1" applyFill="1" applyBorder="1" applyAlignment="1" applyProtection="1">
      <protection hidden="1"/>
    </xf>
    <xf numFmtId="0" fontId="6" fillId="0" borderId="9" xfId="0" applyFont="1" applyFill="1" applyBorder="1" applyAlignment="1" applyProtection="1">
      <alignment horizontal="center"/>
      <protection hidden="1"/>
    </xf>
    <xf numFmtId="0" fontId="7" fillId="8" borderId="9" xfId="0" applyFont="1" applyFill="1" applyBorder="1" applyAlignment="1" applyProtection="1">
      <alignment horizontal="center"/>
      <protection hidden="1"/>
    </xf>
    <xf numFmtId="0" fontId="6" fillId="8" borderId="9" xfId="0" applyFont="1" applyFill="1" applyBorder="1" applyAlignment="1" applyProtection="1">
      <protection hidden="1"/>
    </xf>
    <xf numFmtId="0" fontId="11" fillId="2" borderId="2" xfId="0" applyFont="1" applyFill="1" applyBorder="1" applyProtection="1">
      <protection hidden="1"/>
    </xf>
    <xf numFmtId="0" fontId="11" fillId="2" borderId="8" xfId="0" applyFont="1" applyFill="1" applyBorder="1" applyProtection="1">
      <protection hidden="1"/>
    </xf>
    <xf numFmtId="0" fontId="11" fillId="0" borderId="0" xfId="0" applyFont="1" applyFill="1" applyProtection="1">
      <protection hidden="1"/>
    </xf>
    <xf numFmtId="0" fontId="11" fillId="0" borderId="0" xfId="0" applyFont="1" applyBorder="1" applyProtection="1">
      <protection hidden="1"/>
    </xf>
    <xf numFmtId="0" fontId="11" fillId="0" borderId="0" xfId="0" applyFont="1" applyFill="1" applyBorder="1" applyProtection="1">
      <protection hidden="1"/>
    </xf>
    <xf numFmtId="0" fontId="11" fillId="10" borderId="6" xfId="0" applyFont="1" applyFill="1" applyBorder="1" applyProtection="1">
      <protection hidden="1"/>
    </xf>
    <xf numFmtId="0" fontId="11" fillId="10" borderId="2" xfId="0" applyFont="1" applyFill="1" applyBorder="1" applyProtection="1">
      <protection hidden="1"/>
    </xf>
    <xf numFmtId="0" fontId="11" fillId="10" borderId="8" xfId="0" applyFont="1" applyFill="1" applyBorder="1" applyProtection="1">
      <protection hidden="1"/>
    </xf>
    <xf numFmtId="0" fontId="11" fillId="3" borderId="2" xfId="0" applyFont="1" applyFill="1" applyBorder="1" applyProtection="1">
      <protection hidden="1"/>
    </xf>
    <xf numFmtId="0" fontId="11" fillId="3" borderId="8" xfId="0" applyFont="1" applyFill="1" applyBorder="1" applyProtection="1">
      <protection hidden="1"/>
    </xf>
    <xf numFmtId="0" fontId="12" fillId="4" borderId="4" xfId="0" applyFont="1" applyFill="1" applyBorder="1" applyProtection="1">
      <protection hidden="1"/>
    </xf>
    <xf numFmtId="0" fontId="8" fillId="4" borderId="1" xfId="0" applyFont="1" applyFill="1" applyBorder="1" applyProtection="1">
      <protection hidden="1"/>
    </xf>
    <xf numFmtId="0" fontId="11" fillId="4" borderId="0" xfId="0" applyFont="1" applyFill="1" applyBorder="1" applyProtection="1">
      <protection hidden="1"/>
    </xf>
    <xf numFmtId="0" fontId="11" fillId="4" borderId="7" xfId="0" applyFont="1" applyFill="1" applyBorder="1" applyProtection="1">
      <protection hidden="1"/>
    </xf>
    <xf numFmtId="0" fontId="11" fillId="4" borderId="1" xfId="0" applyFont="1" applyFill="1" applyBorder="1" applyProtection="1">
      <protection hidden="1"/>
    </xf>
    <xf numFmtId="0" fontId="8" fillId="4" borderId="0" xfId="0" applyFont="1" applyFill="1" applyBorder="1" applyProtection="1">
      <protection hidden="1"/>
    </xf>
    <xf numFmtId="0" fontId="8" fillId="4" borderId="7" xfId="0" applyFont="1" applyFill="1" applyBorder="1" applyProtection="1">
      <protection hidden="1"/>
    </xf>
    <xf numFmtId="0" fontId="8" fillId="0" borderId="0" xfId="0" applyFont="1" applyProtection="1">
      <protection hidden="1"/>
    </xf>
    <xf numFmtId="0" fontId="11" fillId="4" borderId="0" xfId="0" applyFont="1" applyFill="1" applyBorder="1" applyAlignment="1" applyProtection="1">
      <alignment horizontal="left"/>
      <protection hidden="1"/>
    </xf>
    <xf numFmtId="8" fontId="11" fillId="4" borderId="0" xfId="0" applyNumberFormat="1" applyFont="1" applyFill="1" applyBorder="1" applyProtection="1">
      <protection hidden="1"/>
    </xf>
    <xf numFmtId="0" fontId="11" fillId="4" borderId="0" xfId="0" applyFont="1" applyFill="1" applyBorder="1" applyAlignment="1" applyProtection="1">
      <alignment horizontal="right"/>
      <protection hidden="1"/>
    </xf>
    <xf numFmtId="0" fontId="11" fillId="4" borderId="6" xfId="0" applyFont="1" applyFill="1" applyBorder="1" applyProtection="1">
      <protection hidden="1"/>
    </xf>
    <xf numFmtId="8" fontId="11" fillId="4" borderId="2" xfId="0" applyNumberFormat="1" applyFont="1" applyFill="1" applyBorder="1" applyProtection="1">
      <protection hidden="1"/>
    </xf>
    <xf numFmtId="0" fontId="11" fillId="4" borderId="2" xfId="0" applyFont="1" applyFill="1" applyBorder="1" applyAlignment="1" applyProtection="1">
      <alignment horizontal="right"/>
      <protection hidden="1"/>
    </xf>
    <xf numFmtId="0" fontId="11" fillId="4" borderId="8" xfId="0" applyFont="1" applyFill="1" applyBorder="1" applyProtection="1">
      <protection hidden="1"/>
    </xf>
    <xf numFmtId="0" fontId="11" fillId="3" borderId="6" xfId="0" applyFont="1" applyFill="1" applyBorder="1" applyProtection="1">
      <protection hidden="1"/>
    </xf>
    <xf numFmtId="0" fontId="11" fillId="0" borderId="0" xfId="0" quotePrefix="1" applyFont="1"/>
    <xf numFmtId="0" fontId="11" fillId="2" borderId="6" xfId="0" applyFont="1" applyFill="1" applyBorder="1" applyAlignment="1" applyProtection="1">
      <alignment horizontal="left"/>
      <protection hidden="1"/>
    </xf>
    <xf numFmtId="0" fontId="19" fillId="0" borderId="0" xfId="0" applyFont="1" applyBorder="1" applyAlignment="1" applyProtection="1">
      <alignment horizontal="left" vertical="center" textRotation="90"/>
      <protection hidden="1"/>
    </xf>
    <xf numFmtId="0" fontId="11" fillId="0" borderId="2" xfId="0" applyFont="1" applyBorder="1" applyAlignment="1" applyProtection="1">
      <protection locked="0"/>
    </xf>
    <xf numFmtId="0" fontId="7" fillId="0" borderId="2" xfId="0" applyFont="1" applyFill="1" applyBorder="1" applyProtection="1">
      <protection locked="0"/>
    </xf>
    <xf numFmtId="0" fontId="7" fillId="10" borderId="2" xfId="0" applyFont="1" applyFill="1" applyBorder="1" applyProtection="1">
      <protection locked="0"/>
    </xf>
    <xf numFmtId="0" fontId="6" fillId="10" borderId="2" xfId="0" applyFont="1" applyFill="1" applyBorder="1" applyProtection="1">
      <protection locked="0"/>
    </xf>
    <xf numFmtId="165" fontId="6" fillId="0" borderId="9" xfId="0" applyNumberFormat="1" applyFont="1" applyFill="1" applyBorder="1" applyAlignment="1" applyProtection="1">
      <alignment horizontal="center" wrapText="1"/>
      <protection locked="0"/>
    </xf>
    <xf numFmtId="0" fontId="11" fillId="2" borderId="1" xfId="0" applyFont="1" applyFill="1" applyBorder="1" applyAlignment="1" applyProtection="1">
      <alignment horizontal="left"/>
      <protection hidden="1"/>
    </xf>
    <xf numFmtId="0" fontId="11" fillId="2" borderId="0" xfId="0" applyFont="1" applyFill="1" applyBorder="1" applyAlignment="1" applyProtection="1">
      <alignment horizontal="left"/>
      <protection hidden="1"/>
    </xf>
    <xf numFmtId="0" fontId="11" fillId="2" borderId="7" xfId="0" applyFont="1" applyFill="1" applyBorder="1" applyAlignment="1" applyProtection="1">
      <alignment horizontal="left"/>
      <protection hidden="1"/>
    </xf>
    <xf numFmtId="0" fontId="11" fillId="10" borderId="1" xfId="0" applyFont="1" applyFill="1" applyBorder="1" applyAlignment="1" applyProtection="1">
      <alignment horizontal="left"/>
      <protection hidden="1"/>
    </xf>
    <xf numFmtId="0" fontId="11" fillId="10" borderId="0" xfId="0" applyFont="1" applyFill="1" applyBorder="1" applyAlignment="1" applyProtection="1">
      <alignment horizontal="left"/>
      <protection hidden="1"/>
    </xf>
    <xf numFmtId="0" fontId="11" fillId="10" borderId="7" xfId="0" applyFont="1" applyFill="1" applyBorder="1" applyAlignment="1" applyProtection="1">
      <alignment horizontal="left"/>
      <protection hidden="1"/>
    </xf>
    <xf numFmtId="0" fontId="8" fillId="10" borderId="1" xfId="0" applyFont="1" applyFill="1" applyBorder="1" applyAlignment="1" applyProtection="1">
      <alignment horizontal="left"/>
      <protection hidden="1"/>
    </xf>
    <xf numFmtId="0" fontId="8" fillId="10" borderId="0" xfId="0" applyFont="1" applyFill="1" applyBorder="1" applyAlignment="1" applyProtection="1">
      <alignment horizontal="left"/>
      <protection hidden="1"/>
    </xf>
    <xf numFmtId="0" fontId="8" fillId="10" borderId="7" xfId="0" applyFont="1" applyFill="1" applyBorder="1" applyAlignment="1" applyProtection="1">
      <alignment horizontal="left"/>
      <protection hidden="1"/>
    </xf>
    <xf numFmtId="0" fontId="12" fillId="2" borderId="4" xfId="0" quotePrefix="1" applyFont="1" applyFill="1" applyBorder="1" applyAlignment="1" applyProtection="1">
      <alignment horizontal="left"/>
      <protection hidden="1"/>
    </xf>
    <xf numFmtId="0" fontId="12" fillId="2" borderId="5" xfId="0" quotePrefix="1" applyFont="1" applyFill="1" applyBorder="1" applyAlignment="1" applyProtection="1">
      <alignment horizontal="left"/>
      <protection hidden="1"/>
    </xf>
    <xf numFmtId="0" fontId="12" fillId="2" borderId="3" xfId="0" quotePrefix="1" applyFont="1" applyFill="1" applyBorder="1" applyAlignment="1" applyProtection="1">
      <alignment horizontal="left"/>
      <protection hidden="1"/>
    </xf>
    <xf numFmtId="0" fontId="9" fillId="0" borderId="0" xfId="0" quotePrefix="1" applyFont="1" applyFill="1" applyAlignment="1" applyProtection="1">
      <alignment horizontal="left" vertical="top"/>
      <protection hidden="1"/>
    </xf>
    <xf numFmtId="0" fontId="11" fillId="12" borderId="1" xfId="0" applyFont="1" applyFill="1" applyBorder="1" applyAlignment="1" applyProtection="1">
      <alignment horizontal="left"/>
      <protection hidden="1"/>
    </xf>
    <xf numFmtId="0" fontId="11" fillId="12" borderId="0" xfId="0" applyFont="1" applyFill="1" applyBorder="1" applyAlignment="1" applyProtection="1">
      <alignment horizontal="left"/>
      <protection hidden="1"/>
    </xf>
    <xf numFmtId="0" fontId="11" fillId="12" borderId="7" xfId="0" applyFont="1" applyFill="1" applyBorder="1" applyAlignment="1" applyProtection="1">
      <alignment horizontal="left"/>
      <protection hidden="1"/>
    </xf>
    <xf numFmtId="0" fontId="8" fillId="4" borderId="1" xfId="0" applyFont="1" applyFill="1" applyBorder="1" applyAlignment="1" applyProtection="1">
      <alignment horizontal="left"/>
      <protection hidden="1"/>
    </xf>
    <xf numFmtId="0" fontId="8" fillId="4" borderId="0" xfId="0" applyFont="1" applyFill="1" applyBorder="1" applyAlignment="1" applyProtection="1">
      <alignment horizontal="left"/>
      <protection hidden="1"/>
    </xf>
    <xf numFmtId="0" fontId="8" fillId="4" borderId="7" xfId="0" applyFont="1" applyFill="1" applyBorder="1" applyAlignment="1" applyProtection="1">
      <alignment horizontal="left"/>
      <protection hidden="1"/>
    </xf>
    <xf numFmtId="0" fontId="20" fillId="4" borderId="1" xfId="0" applyFont="1" applyFill="1" applyBorder="1" applyAlignment="1" applyProtection="1">
      <alignment horizontal="left"/>
      <protection hidden="1"/>
    </xf>
    <xf numFmtId="0" fontId="11" fillId="4" borderId="1" xfId="0" applyFont="1" applyFill="1" applyBorder="1" applyAlignment="1" applyProtection="1">
      <alignment horizontal="left"/>
      <protection hidden="1"/>
    </xf>
    <xf numFmtId="0" fontId="11" fillId="4" borderId="0" xfId="0" applyFont="1" applyFill="1" applyBorder="1" applyAlignment="1" applyProtection="1">
      <alignment horizontal="left"/>
      <protection hidden="1"/>
    </xf>
    <xf numFmtId="0" fontId="11" fillId="4" borderId="7" xfId="0" applyFont="1" applyFill="1" applyBorder="1" applyAlignment="1" applyProtection="1">
      <alignment horizontal="left"/>
      <protection hidden="1"/>
    </xf>
    <xf numFmtId="0" fontId="20" fillId="4" borderId="0" xfId="0" applyFont="1" applyFill="1" applyBorder="1" applyAlignment="1" applyProtection="1">
      <alignment horizontal="left"/>
      <protection hidden="1"/>
    </xf>
    <xf numFmtId="0" fontId="20" fillId="4" borderId="7" xfId="0" applyFont="1" applyFill="1" applyBorder="1" applyAlignment="1" applyProtection="1">
      <alignment horizontal="left"/>
      <protection hidden="1"/>
    </xf>
    <xf numFmtId="0" fontId="11" fillId="4" borderId="1" xfId="0" applyFont="1" applyFill="1" applyBorder="1" applyAlignment="1" applyProtection="1">
      <alignment vertical="top" wrapText="1"/>
      <protection hidden="1"/>
    </xf>
    <xf numFmtId="0" fontId="11" fillId="0" borderId="0" xfId="0" applyFont="1" applyAlignment="1">
      <alignment vertical="top" wrapText="1"/>
    </xf>
    <xf numFmtId="0" fontId="11" fillId="0" borderId="7" xfId="0" applyFont="1" applyBorder="1" applyAlignment="1">
      <alignment vertical="top" wrapText="1"/>
    </xf>
    <xf numFmtId="0" fontId="11" fillId="0" borderId="1" xfId="0" applyFont="1" applyBorder="1" applyAlignment="1">
      <alignment vertical="top" wrapText="1"/>
    </xf>
    <xf numFmtId="0" fontId="22" fillId="0" borderId="0" xfId="0" applyFont="1" applyFill="1" applyAlignment="1" applyProtection="1">
      <alignment horizontal="center"/>
      <protection hidden="1"/>
    </xf>
    <xf numFmtId="0" fontId="12" fillId="10" borderId="4" xfId="0" quotePrefix="1" applyFont="1" applyFill="1" applyBorder="1" applyAlignment="1" applyProtection="1">
      <alignment horizontal="left"/>
      <protection hidden="1"/>
    </xf>
    <xf numFmtId="0" fontId="12" fillId="10" borderId="5" xfId="0" quotePrefix="1" applyFont="1" applyFill="1" applyBorder="1" applyAlignment="1" applyProtection="1">
      <alignment horizontal="left"/>
      <protection hidden="1"/>
    </xf>
    <xf numFmtId="0" fontId="12" fillId="10" borderId="3" xfId="0" quotePrefix="1" applyFont="1" applyFill="1" applyBorder="1" applyAlignment="1" applyProtection="1">
      <alignment horizontal="left"/>
      <protection hidden="1"/>
    </xf>
    <xf numFmtId="0" fontId="11" fillId="12" borderId="1" xfId="0" quotePrefix="1" applyFont="1" applyFill="1" applyBorder="1" applyAlignment="1" applyProtection="1">
      <alignment horizontal="left" vertical="top" wrapText="1" indent="2"/>
      <protection hidden="1"/>
    </xf>
    <xf numFmtId="0" fontId="11" fillId="12" borderId="0" xfId="0" applyFont="1" applyFill="1" applyBorder="1" applyAlignment="1" applyProtection="1">
      <alignment horizontal="left" vertical="top" wrapText="1" indent="2"/>
      <protection hidden="1"/>
    </xf>
    <xf numFmtId="0" fontId="11" fillId="12" borderId="7" xfId="0" applyFont="1" applyFill="1" applyBorder="1" applyAlignment="1" applyProtection="1">
      <alignment horizontal="left" vertical="top" wrapText="1" indent="2"/>
      <protection hidden="1"/>
    </xf>
    <xf numFmtId="0" fontId="11" fillId="12" borderId="1" xfId="0" applyFont="1" applyFill="1" applyBorder="1" applyAlignment="1" applyProtection="1">
      <alignment horizontal="left" vertical="top" wrapText="1" indent="2"/>
      <protection hidden="1"/>
    </xf>
    <xf numFmtId="0" fontId="11" fillId="12" borderId="1" xfId="0" applyFont="1" applyFill="1" applyBorder="1" applyAlignment="1" applyProtection="1">
      <alignment horizontal="left" vertical="top" wrapText="1"/>
      <protection hidden="1"/>
    </xf>
    <xf numFmtId="0" fontId="11" fillId="12" borderId="0" xfId="0" applyFont="1" applyFill="1" applyBorder="1" applyAlignment="1" applyProtection="1">
      <alignment horizontal="left" vertical="top" wrapText="1"/>
      <protection hidden="1"/>
    </xf>
    <xf numFmtId="0" fontId="11" fillId="12" borderId="7" xfId="0" applyFont="1" applyFill="1" applyBorder="1" applyAlignment="1" applyProtection="1">
      <alignment horizontal="left" vertical="top" wrapText="1"/>
      <protection hidden="1"/>
    </xf>
    <xf numFmtId="0" fontId="11" fillId="12" borderId="1" xfId="0" applyFont="1" applyFill="1" applyBorder="1" applyAlignment="1" applyProtection="1">
      <alignment vertical="top" wrapText="1"/>
      <protection hidden="1"/>
    </xf>
    <xf numFmtId="0" fontId="11" fillId="12" borderId="0" xfId="0" applyFont="1" applyFill="1" applyBorder="1" applyAlignment="1" applyProtection="1">
      <alignment vertical="top" wrapText="1"/>
      <protection hidden="1"/>
    </xf>
    <xf numFmtId="0" fontId="11" fillId="12" borderId="7" xfId="0" applyFont="1" applyFill="1" applyBorder="1" applyAlignment="1" applyProtection="1">
      <alignment vertical="top" wrapText="1"/>
      <protection hidden="1"/>
    </xf>
    <xf numFmtId="0" fontId="11" fillId="12" borderId="6" xfId="0" applyFont="1" applyFill="1" applyBorder="1" applyAlignment="1" applyProtection="1">
      <alignment vertical="top" wrapText="1"/>
      <protection hidden="1"/>
    </xf>
    <xf numFmtId="0" fontId="11" fillId="12" borderId="2" xfId="0" applyFont="1" applyFill="1" applyBorder="1" applyAlignment="1" applyProtection="1">
      <alignment vertical="top" wrapText="1"/>
      <protection hidden="1"/>
    </xf>
    <xf numFmtId="0" fontId="11" fillId="12" borderId="8" xfId="0" applyFont="1" applyFill="1" applyBorder="1" applyAlignment="1" applyProtection="1">
      <alignment vertical="top" wrapText="1"/>
      <protection hidden="1"/>
    </xf>
    <xf numFmtId="0" fontId="12" fillId="12" borderId="4" xfId="0" applyFont="1" applyFill="1" applyBorder="1" applyAlignment="1" applyProtection="1">
      <alignment horizontal="left"/>
      <protection hidden="1"/>
    </xf>
    <xf numFmtId="0" fontId="12" fillId="12" borderId="5" xfId="0" applyFont="1" applyFill="1" applyBorder="1" applyAlignment="1" applyProtection="1">
      <alignment horizontal="left"/>
      <protection hidden="1"/>
    </xf>
    <xf numFmtId="0" fontId="12" fillId="12" borderId="3" xfId="0" applyFont="1" applyFill="1" applyBorder="1" applyAlignment="1" applyProtection="1">
      <alignment horizontal="left"/>
      <protection hidden="1"/>
    </xf>
    <xf numFmtId="0" fontId="8" fillId="3" borderId="1" xfId="0" applyFont="1" applyFill="1" applyBorder="1" applyAlignment="1" applyProtection="1">
      <alignment horizontal="left"/>
      <protection hidden="1"/>
    </xf>
    <xf numFmtId="0" fontId="8" fillId="3" borderId="0" xfId="0" applyFont="1" applyFill="1" applyBorder="1" applyAlignment="1" applyProtection="1">
      <alignment horizontal="left"/>
      <protection hidden="1"/>
    </xf>
    <xf numFmtId="0" fontId="8" fillId="3" borderId="7" xfId="0" applyFont="1" applyFill="1" applyBorder="1" applyAlignment="1" applyProtection="1">
      <alignment horizontal="left"/>
      <protection hidden="1"/>
    </xf>
    <xf numFmtId="0" fontId="11" fillId="3" borderId="1" xfId="0" applyFont="1" applyFill="1" applyBorder="1" applyAlignment="1" applyProtection="1">
      <alignment horizontal="left"/>
      <protection hidden="1"/>
    </xf>
    <xf numFmtId="0" fontId="11" fillId="3" borderId="0" xfId="0" applyFont="1" applyFill="1" applyBorder="1" applyAlignment="1" applyProtection="1">
      <alignment horizontal="left"/>
      <protection hidden="1"/>
    </xf>
    <xf numFmtId="0" fontId="11" fillId="3" borderId="7" xfId="0" applyFont="1" applyFill="1" applyBorder="1" applyAlignment="1" applyProtection="1">
      <alignment horizontal="left"/>
      <protection hidden="1"/>
    </xf>
    <xf numFmtId="0" fontId="12" fillId="3" borderId="4" xfId="0" applyFont="1" applyFill="1" applyBorder="1" applyAlignment="1" applyProtection="1">
      <alignment horizontal="left"/>
      <protection hidden="1"/>
    </xf>
    <xf numFmtId="0" fontId="12" fillId="3" borderId="5" xfId="0" applyFont="1" applyFill="1" applyBorder="1" applyAlignment="1" applyProtection="1">
      <alignment horizontal="left"/>
      <protection hidden="1"/>
    </xf>
    <xf numFmtId="0" fontId="12" fillId="3" borderId="3" xfId="0" applyFont="1" applyFill="1" applyBorder="1" applyAlignment="1" applyProtection="1">
      <alignment horizontal="left"/>
      <protection hidden="1"/>
    </xf>
    <xf numFmtId="0" fontId="18" fillId="0" borderId="0" xfId="0" applyFont="1" applyFill="1" applyAlignment="1" applyProtection="1">
      <alignment horizontal="center"/>
      <protection hidden="1"/>
    </xf>
    <xf numFmtId="0" fontId="19" fillId="0" borderId="20" xfId="0" applyFont="1" applyBorder="1" applyAlignment="1" applyProtection="1">
      <alignment horizontal="center" vertical="center" textRotation="90"/>
      <protection hidden="1"/>
    </xf>
    <xf numFmtId="0" fontId="19" fillId="0" borderId="19" xfId="0" applyFont="1" applyBorder="1" applyAlignment="1" applyProtection="1">
      <alignment horizontal="center" vertical="center" textRotation="90"/>
      <protection hidden="1"/>
    </xf>
    <xf numFmtId="0" fontId="19" fillId="0" borderId="18" xfId="0" applyFont="1" applyBorder="1" applyAlignment="1" applyProtection="1">
      <alignment horizontal="center" vertical="center" textRotation="90"/>
      <protection hidden="1"/>
    </xf>
    <xf numFmtId="0" fontId="21" fillId="0" borderId="0" xfId="0" applyFont="1" applyFill="1" applyBorder="1" applyAlignment="1" applyProtection="1">
      <alignment horizontal="center" vertical="top"/>
      <protection hidden="1"/>
    </xf>
    <xf numFmtId="0" fontId="11" fillId="11" borderId="9" xfId="0" applyFont="1" applyFill="1" applyBorder="1" applyAlignment="1" applyProtection="1">
      <alignment horizontal="center"/>
      <protection hidden="1"/>
    </xf>
    <xf numFmtId="0" fontId="8" fillId="10" borderId="9" xfId="0" applyFont="1" applyFill="1" applyBorder="1" applyAlignment="1" applyProtection="1">
      <alignment horizontal="left"/>
      <protection locked="0"/>
    </xf>
    <xf numFmtId="0" fontId="8" fillId="10" borderId="4" xfId="0" applyFont="1" applyFill="1" applyBorder="1" applyAlignment="1" applyProtection="1">
      <alignment horizontal="left" vertical="center"/>
      <protection locked="0"/>
    </xf>
    <xf numFmtId="0" fontId="8" fillId="10" borderId="5" xfId="0" applyFont="1" applyFill="1" applyBorder="1" applyAlignment="1" applyProtection="1">
      <alignment horizontal="left" vertical="center"/>
      <protection locked="0"/>
    </xf>
    <xf numFmtId="0" fontId="8" fillId="10" borderId="3" xfId="0" applyFont="1" applyFill="1" applyBorder="1" applyAlignment="1" applyProtection="1">
      <alignment horizontal="left" vertical="center"/>
      <protection locked="0"/>
    </xf>
    <xf numFmtId="0" fontId="8" fillId="10" borderId="1" xfId="0" applyFont="1" applyFill="1" applyBorder="1" applyAlignment="1" applyProtection="1">
      <alignment horizontal="left" vertical="center"/>
      <protection locked="0"/>
    </xf>
    <xf numFmtId="0" fontId="8" fillId="10" borderId="0" xfId="0" applyFont="1" applyFill="1" applyBorder="1" applyAlignment="1" applyProtection="1">
      <alignment horizontal="left" vertical="center"/>
      <protection locked="0"/>
    </xf>
    <xf numFmtId="0" fontId="8" fillId="10" borderId="7" xfId="0" applyFont="1" applyFill="1" applyBorder="1" applyAlignment="1" applyProtection="1">
      <alignment horizontal="left" vertical="center"/>
      <protection locked="0"/>
    </xf>
    <xf numFmtId="0" fontId="8" fillId="10" borderId="6" xfId="0" applyFont="1" applyFill="1" applyBorder="1" applyAlignment="1" applyProtection="1">
      <alignment horizontal="left" vertical="center"/>
      <protection locked="0"/>
    </xf>
    <xf numFmtId="0" fontId="8" fillId="10" borderId="2" xfId="0" applyFont="1" applyFill="1" applyBorder="1" applyAlignment="1" applyProtection="1">
      <alignment horizontal="left" vertical="center"/>
      <protection locked="0"/>
    </xf>
    <xf numFmtId="0" fontId="8" fillId="10" borderId="8" xfId="0" applyFont="1" applyFill="1" applyBorder="1" applyAlignment="1" applyProtection="1">
      <alignment horizontal="left" vertical="center"/>
      <protection locked="0"/>
    </xf>
    <xf numFmtId="0" fontId="11" fillId="0" borderId="9" xfId="0" applyFont="1" applyFill="1" applyBorder="1" applyAlignment="1" applyProtection="1">
      <alignment horizontal="center"/>
      <protection hidden="1"/>
    </xf>
    <xf numFmtId="0" fontId="6" fillId="0" borderId="21" xfId="0" applyFont="1" applyFill="1" applyBorder="1" applyAlignment="1" applyProtection="1">
      <alignment horizontal="left" wrapText="1"/>
      <protection locked="0"/>
    </xf>
    <xf numFmtId="0" fontId="6" fillId="0" borderId="22" xfId="0" applyFont="1" applyFill="1" applyBorder="1" applyAlignment="1" applyProtection="1">
      <alignment horizontal="left" wrapText="1"/>
      <protection locked="0"/>
    </xf>
    <xf numFmtId="0" fontId="6" fillId="0" borderId="23" xfId="0" applyFont="1" applyFill="1" applyBorder="1" applyAlignment="1" applyProtection="1">
      <alignment horizontal="left" wrapText="1"/>
      <protection locked="0"/>
    </xf>
    <xf numFmtId="0" fontId="16" fillId="0" borderId="0" xfId="0" applyFont="1" applyAlignment="1" applyProtection="1">
      <alignment horizontal="center"/>
      <protection hidden="1"/>
    </xf>
    <xf numFmtId="0" fontId="9" fillId="0" borderId="0" xfId="0" applyFont="1" applyAlignment="1" applyProtection="1">
      <alignment horizontal="center"/>
      <protection hidden="1"/>
    </xf>
    <xf numFmtId="0" fontId="11" fillId="0" borderId="9" xfId="0" quotePrefix="1" applyFont="1" applyFill="1" applyBorder="1" applyAlignment="1" applyProtection="1">
      <alignment horizontal="left"/>
      <protection hidden="1"/>
    </xf>
    <xf numFmtId="164" fontId="11" fillId="0" borderId="9" xfId="0" applyNumberFormat="1" applyFont="1" applyFill="1" applyBorder="1" applyAlignment="1" applyProtection="1">
      <alignment horizontal="left"/>
      <protection hidden="1"/>
    </xf>
    <xf numFmtId="0" fontId="8" fillId="11" borderId="9" xfId="0" quotePrefix="1" applyFont="1" applyFill="1" applyBorder="1" applyAlignment="1" applyProtection="1">
      <alignment horizontal="left" vertical="center"/>
      <protection hidden="1"/>
    </xf>
    <xf numFmtId="0" fontId="8" fillId="11" borderId="9" xfId="0" quotePrefix="1"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wrapText="1"/>
      <protection hidden="1"/>
    </xf>
    <xf numFmtId="0" fontId="8" fillId="2" borderId="4" xfId="0" quotePrefix="1" applyFont="1" applyFill="1" applyBorder="1" applyAlignment="1" applyProtection="1">
      <alignment horizontal="center" vertical="center" wrapText="1"/>
      <protection hidden="1"/>
    </xf>
    <xf numFmtId="0" fontId="8" fillId="2" borderId="5" xfId="0" quotePrefix="1" applyFont="1" applyFill="1" applyBorder="1" applyAlignment="1" applyProtection="1">
      <alignment horizontal="center" vertical="center" wrapText="1"/>
      <protection hidden="1"/>
    </xf>
    <xf numFmtId="0" fontId="8" fillId="2" borderId="3" xfId="0" quotePrefix="1" applyFont="1" applyFill="1" applyBorder="1" applyAlignment="1" applyProtection="1">
      <alignment horizontal="center" vertical="center" wrapText="1"/>
      <protection hidden="1"/>
    </xf>
    <xf numFmtId="0" fontId="8" fillId="2" borderId="1" xfId="0" quotePrefix="1" applyFont="1" applyFill="1" applyBorder="1" applyAlignment="1" applyProtection="1">
      <alignment horizontal="center" vertical="center" wrapText="1"/>
      <protection hidden="1"/>
    </xf>
    <xf numFmtId="0" fontId="8" fillId="2" borderId="0" xfId="0" quotePrefix="1" applyFont="1" applyFill="1" applyBorder="1" applyAlignment="1" applyProtection="1">
      <alignment horizontal="center" vertical="center" wrapText="1"/>
      <protection hidden="1"/>
    </xf>
    <xf numFmtId="0" fontId="8" fillId="2" borderId="7" xfId="0" quotePrefix="1" applyFont="1" applyFill="1" applyBorder="1" applyAlignment="1" applyProtection="1">
      <alignment horizontal="center" vertical="center" wrapText="1"/>
      <protection hidden="1"/>
    </xf>
    <xf numFmtId="0" fontId="8" fillId="2" borderId="6" xfId="0" quotePrefix="1" applyFont="1" applyFill="1" applyBorder="1" applyAlignment="1" applyProtection="1">
      <alignment horizontal="center" vertical="center" wrapText="1"/>
      <protection hidden="1"/>
    </xf>
    <xf numFmtId="0" fontId="8" fillId="2" borderId="2" xfId="0" quotePrefix="1" applyFont="1" applyFill="1" applyBorder="1" applyAlignment="1" applyProtection="1">
      <alignment horizontal="center" vertical="center" wrapText="1"/>
      <protection hidden="1"/>
    </xf>
    <xf numFmtId="0" fontId="8" fillId="2" borderId="8" xfId="0" quotePrefix="1" applyFont="1" applyFill="1" applyBorder="1" applyAlignment="1" applyProtection="1">
      <alignment horizontal="center" vertical="center" wrapText="1"/>
      <protection hidden="1"/>
    </xf>
    <xf numFmtId="0" fontId="8" fillId="10" borderId="9"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wrapText="1"/>
      <protection hidden="1"/>
    </xf>
    <xf numFmtId="0" fontId="8" fillId="2" borderId="22" xfId="0" applyFont="1" applyFill="1" applyBorder="1" applyAlignment="1" applyProtection="1">
      <alignment horizontal="center" vertical="center" wrapText="1"/>
      <protection hidden="1"/>
    </xf>
    <xf numFmtId="0" fontId="8" fillId="2" borderId="23" xfId="0" applyFont="1" applyFill="1" applyBorder="1" applyAlignment="1" applyProtection="1">
      <alignment horizontal="center" vertical="center" wrapText="1"/>
      <protection hidden="1"/>
    </xf>
    <xf numFmtId="0" fontId="8" fillId="2" borderId="20" xfId="0" applyFont="1" applyFill="1" applyBorder="1" applyAlignment="1" applyProtection="1">
      <alignment horizontal="center" vertical="center" wrapText="1"/>
      <protection hidden="1"/>
    </xf>
    <xf numFmtId="0" fontId="8" fillId="2" borderId="18" xfId="0" applyFont="1" applyFill="1" applyBorder="1" applyAlignment="1" applyProtection="1">
      <alignment horizontal="center" vertical="center" wrapText="1"/>
      <protection hidden="1"/>
    </xf>
    <xf numFmtId="0" fontId="8" fillId="10" borderId="0" xfId="0" applyFont="1" applyFill="1" applyAlignment="1" applyProtection="1">
      <alignment horizontal="right"/>
      <protection hidden="1"/>
    </xf>
    <xf numFmtId="0" fontId="9" fillId="0" borderId="0" xfId="0" quotePrefix="1" applyFont="1" applyFill="1" applyBorder="1" applyAlignment="1" applyProtection="1">
      <alignment horizontal="center" vertical="center" wrapText="1"/>
      <protection hidden="1"/>
    </xf>
    <xf numFmtId="0" fontId="8" fillId="9" borderId="4" xfId="0" applyFont="1" applyFill="1" applyBorder="1" applyAlignment="1" applyProtection="1">
      <alignment horizontal="left" vertical="center" wrapText="1"/>
      <protection hidden="1"/>
    </xf>
    <xf numFmtId="0" fontId="8" fillId="9" borderId="5" xfId="0" applyFont="1" applyFill="1" applyBorder="1" applyAlignment="1" applyProtection="1">
      <alignment horizontal="left" vertical="center" wrapText="1"/>
      <protection hidden="1"/>
    </xf>
    <xf numFmtId="0" fontId="8" fillId="9" borderId="3" xfId="0" applyFont="1" applyFill="1" applyBorder="1" applyAlignment="1" applyProtection="1">
      <alignment horizontal="left" vertical="center" wrapText="1"/>
      <protection hidden="1"/>
    </xf>
    <xf numFmtId="0" fontId="8" fillId="9" borderId="6" xfId="0" applyFont="1" applyFill="1" applyBorder="1" applyAlignment="1" applyProtection="1">
      <alignment horizontal="left" vertical="center" wrapText="1"/>
      <protection hidden="1"/>
    </xf>
    <xf numFmtId="0" fontId="8" fillId="9" borderId="2" xfId="0" applyFont="1" applyFill="1" applyBorder="1" applyAlignment="1" applyProtection="1">
      <alignment horizontal="left" vertical="center" wrapText="1"/>
      <protection hidden="1"/>
    </xf>
    <xf numFmtId="0" fontId="8" fillId="9" borderId="8" xfId="0"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8" fillId="9" borderId="21" xfId="0" applyFont="1" applyFill="1" applyBorder="1" applyAlignment="1" applyProtection="1">
      <alignment horizontal="left"/>
      <protection hidden="1"/>
    </xf>
    <xf numFmtId="0" fontId="8" fillId="9" borderId="22" xfId="0" applyFont="1" applyFill="1" applyBorder="1" applyAlignment="1" applyProtection="1">
      <alignment horizontal="left"/>
      <protection hidden="1"/>
    </xf>
    <xf numFmtId="0" fontId="8" fillId="9" borderId="23" xfId="0" applyFont="1" applyFill="1" applyBorder="1" applyAlignment="1" applyProtection="1">
      <alignment horizontal="left"/>
      <protection hidden="1"/>
    </xf>
    <xf numFmtId="0" fontId="7" fillId="2" borderId="21" xfId="0" applyFont="1" applyFill="1" applyBorder="1" applyAlignment="1" applyProtection="1">
      <alignment horizontal="right"/>
      <protection hidden="1"/>
    </xf>
    <xf numFmtId="0" fontId="7" fillId="2" borderId="22" xfId="0" applyFont="1" applyFill="1" applyBorder="1" applyAlignment="1" applyProtection="1">
      <alignment horizontal="right"/>
      <protection hidden="1"/>
    </xf>
    <xf numFmtId="0" fontId="7" fillId="2" borderId="23" xfId="0" applyFont="1" applyFill="1" applyBorder="1" applyAlignment="1" applyProtection="1">
      <alignment horizontal="right"/>
      <protection hidden="1"/>
    </xf>
    <xf numFmtId="164" fontId="8" fillId="11" borderId="9" xfId="0" applyNumberFormat="1" applyFont="1" applyFill="1" applyBorder="1" applyAlignment="1" applyProtection="1">
      <alignment horizontal="left"/>
      <protection hidden="1"/>
    </xf>
    <xf numFmtId="0" fontId="8" fillId="2" borderId="19" xfId="0" applyFont="1" applyFill="1" applyBorder="1" applyAlignment="1" applyProtection="1">
      <alignment horizontal="center" vertical="center" wrapText="1"/>
      <protection hidden="1"/>
    </xf>
  </cellXfs>
  <cellStyles count="2">
    <cellStyle name="Normal" xfId="0" builtinId="0"/>
    <cellStyle name="Normal_EXPENSE CODE LIST" xfId="1" xr:uid="{00000000-0005-0000-0000-000001000000}"/>
  </cellStyles>
  <dxfs count="0"/>
  <tableStyles count="0" defaultTableStyle="TableStyleMedium2" defaultPivotStyle="PivotStyleLight16"/>
  <colors>
    <mruColors>
      <color rgb="FFCCFFCC"/>
      <color rgb="FFFFFF99"/>
      <color rgb="FFFFFF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200026</xdr:colOff>
      <xdr:row>14</xdr:row>
      <xdr:rowOff>123825</xdr:rowOff>
    </xdr:from>
    <xdr:to>
      <xdr:col>6</xdr:col>
      <xdr:colOff>628650</xdr:colOff>
      <xdr:row>14</xdr:row>
      <xdr:rowOff>123825</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bwMode="auto">
        <a:xfrm flipH="1">
          <a:off x="4210051" y="2695575"/>
          <a:ext cx="428624"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200026</xdr:colOff>
      <xdr:row>15</xdr:row>
      <xdr:rowOff>85725</xdr:rowOff>
    </xdr:from>
    <xdr:to>
      <xdr:col>6</xdr:col>
      <xdr:colOff>628650</xdr:colOff>
      <xdr:row>15</xdr:row>
      <xdr:rowOff>85725</xdr:rowOff>
    </xdr:to>
    <xdr:cxnSp macro="">
      <xdr:nvCxnSpPr>
        <xdr:cNvPr id="20" name="Straight Arrow Connector 19">
          <a:extLst>
            <a:ext uri="{FF2B5EF4-FFF2-40B4-BE49-F238E27FC236}">
              <a16:creationId xmlns:a16="http://schemas.microsoft.com/office/drawing/2014/main" id="{00000000-0008-0000-0200-000014000000}"/>
            </a:ext>
          </a:extLst>
        </xdr:cNvPr>
        <xdr:cNvCxnSpPr/>
      </xdr:nvCxnSpPr>
      <xdr:spPr bwMode="auto">
        <a:xfrm flipH="1">
          <a:off x="4210051" y="2847975"/>
          <a:ext cx="428624"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B1:U71"/>
  <sheetViews>
    <sheetView showGridLines="0" tabSelected="1" zoomScaleNormal="100" workbookViewId="0">
      <selection activeCell="B31" sqref="B31:J32"/>
    </sheetView>
  </sheetViews>
  <sheetFormatPr defaultRowHeight="12.75" x14ac:dyDescent="0.2"/>
  <cols>
    <col min="1" max="1" width="9.140625" style="48"/>
    <col min="2" max="2" width="11.7109375" style="48" customWidth="1"/>
    <col min="3" max="3" width="4.85546875" style="48" customWidth="1"/>
    <col min="4" max="4" width="7.5703125" style="48" bestFit="1" customWidth="1"/>
    <col min="5" max="5" width="10.7109375" style="48" customWidth="1"/>
    <col min="6" max="6" width="11.7109375" style="48" customWidth="1"/>
    <col min="7" max="7" width="6.140625" style="48" customWidth="1"/>
    <col min="8" max="8" width="10" style="48" customWidth="1"/>
    <col min="9" max="9" width="11.7109375" style="48" customWidth="1"/>
    <col min="10" max="10" width="48" style="48" customWidth="1"/>
    <col min="11" max="16384" width="9.140625" style="48"/>
  </cols>
  <sheetData>
    <row r="1" spans="2:10" ht="21" x14ac:dyDescent="0.35">
      <c r="B1" s="169" t="s">
        <v>163</v>
      </c>
      <c r="C1" s="169"/>
      <c r="D1" s="169"/>
      <c r="E1" s="169"/>
      <c r="F1" s="169"/>
      <c r="G1" s="169"/>
      <c r="H1" s="169"/>
      <c r="I1" s="169"/>
      <c r="J1" s="169"/>
    </row>
    <row r="2" spans="2:10" ht="15" customHeight="1" x14ac:dyDescent="0.3">
      <c r="B2" s="101"/>
      <c r="C2" s="101"/>
      <c r="D2" s="101"/>
      <c r="E2" s="101"/>
      <c r="F2" s="101"/>
      <c r="G2" s="101"/>
      <c r="H2" s="101"/>
      <c r="I2" s="101"/>
      <c r="J2" s="101"/>
    </row>
    <row r="3" spans="2:10" ht="18.75" x14ac:dyDescent="0.3">
      <c r="B3" s="198" t="s">
        <v>329</v>
      </c>
      <c r="C3" s="198"/>
      <c r="D3" s="198"/>
      <c r="E3" s="198"/>
      <c r="F3" s="198"/>
      <c r="G3" s="198"/>
      <c r="H3" s="198"/>
      <c r="I3" s="198"/>
      <c r="J3" s="198"/>
    </row>
    <row r="4" spans="2:10" x14ac:dyDescent="0.2">
      <c r="B4" s="67"/>
      <c r="C4" s="67"/>
      <c r="D4" s="67"/>
      <c r="E4" s="67"/>
      <c r="F4" s="67"/>
      <c r="G4" s="67"/>
      <c r="H4" s="67"/>
      <c r="I4" s="67"/>
      <c r="J4" s="67"/>
    </row>
    <row r="5" spans="2:10" ht="15.75" x14ac:dyDescent="0.25">
      <c r="B5" s="170" t="s">
        <v>303</v>
      </c>
      <c r="C5" s="171"/>
      <c r="D5" s="171"/>
      <c r="E5" s="171"/>
      <c r="F5" s="171"/>
      <c r="G5" s="171"/>
      <c r="H5" s="171"/>
      <c r="I5" s="171"/>
      <c r="J5" s="172"/>
    </row>
    <row r="6" spans="2:10" ht="15" x14ac:dyDescent="0.25">
      <c r="B6" s="143" t="s">
        <v>7</v>
      </c>
      <c r="C6" s="144"/>
      <c r="D6" s="144"/>
      <c r="E6" s="144"/>
      <c r="F6" s="144"/>
      <c r="G6" s="144"/>
      <c r="H6" s="144"/>
      <c r="I6" s="144"/>
      <c r="J6" s="145"/>
    </row>
    <row r="7" spans="2:10" ht="15" x14ac:dyDescent="0.25">
      <c r="B7" s="143" t="s">
        <v>299</v>
      </c>
      <c r="C7" s="144"/>
      <c r="D7" s="144"/>
      <c r="E7" s="144"/>
      <c r="F7" s="144"/>
      <c r="G7" s="144"/>
      <c r="H7" s="144"/>
      <c r="I7" s="144"/>
      <c r="J7" s="145"/>
    </row>
    <row r="8" spans="2:10" ht="15" x14ac:dyDescent="0.25">
      <c r="B8" s="143" t="s">
        <v>304</v>
      </c>
      <c r="C8" s="144"/>
      <c r="D8" s="144"/>
      <c r="E8" s="144"/>
      <c r="F8" s="144"/>
      <c r="G8" s="144"/>
      <c r="H8" s="144"/>
      <c r="I8" s="144"/>
      <c r="J8" s="145"/>
    </row>
    <row r="9" spans="2:10" ht="15" x14ac:dyDescent="0.25">
      <c r="B9" s="146" t="s">
        <v>300</v>
      </c>
      <c r="C9" s="147"/>
      <c r="D9" s="147"/>
      <c r="E9" s="147"/>
      <c r="F9" s="147"/>
      <c r="G9" s="147"/>
      <c r="H9" s="147"/>
      <c r="I9" s="147"/>
      <c r="J9" s="148"/>
    </row>
    <row r="10" spans="2:10" ht="15" x14ac:dyDescent="0.25">
      <c r="B10" s="111"/>
      <c r="C10" s="112"/>
      <c r="D10" s="112"/>
      <c r="E10" s="112"/>
      <c r="F10" s="112"/>
      <c r="G10" s="112"/>
      <c r="H10" s="112"/>
      <c r="I10" s="112"/>
      <c r="J10" s="113"/>
    </row>
    <row r="11" spans="2:10" s="49" customFormat="1" ht="15" x14ac:dyDescent="0.25">
      <c r="B11" s="110"/>
      <c r="C11" s="110"/>
      <c r="D11" s="110"/>
      <c r="E11" s="110"/>
      <c r="F11" s="110"/>
      <c r="G11" s="110"/>
      <c r="H11" s="110"/>
      <c r="I11" s="110"/>
      <c r="J11" s="110"/>
    </row>
    <row r="12" spans="2:10" ht="15.75" x14ac:dyDescent="0.25">
      <c r="B12" s="149" t="s">
        <v>305</v>
      </c>
      <c r="C12" s="150"/>
      <c r="D12" s="150"/>
      <c r="E12" s="150"/>
      <c r="F12" s="150"/>
      <c r="G12" s="150"/>
      <c r="H12" s="150"/>
      <c r="I12" s="150"/>
      <c r="J12" s="151"/>
    </row>
    <row r="13" spans="2:10" ht="15" x14ac:dyDescent="0.25">
      <c r="B13" s="140" t="s">
        <v>306</v>
      </c>
      <c r="C13" s="141"/>
      <c r="D13" s="141"/>
      <c r="E13" s="141"/>
      <c r="F13" s="141"/>
      <c r="G13" s="141"/>
      <c r="H13" s="141"/>
      <c r="I13" s="141"/>
      <c r="J13" s="142"/>
    </row>
    <row r="14" spans="2:10" ht="15" x14ac:dyDescent="0.25">
      <c r="B14" s="140" t="s">
        <v>307</v>
      </c>
      <c r="C14" s="141"/>
      <c r="D14" s="141"/>
      <c r="E14" s="141"/>
      <c r="F14" s="141"/>
      <c r="G14" s="141"/>
      <c r="H14" s="141"/>
      <c r="I14" s="141"/>
      <c r="J14" s="142"/>
    </row>
    <row r="15" spans="2:10" ht="15" x14ac:dyDescent="0.25">
      <c r="B15" s="140" t="s">
        <v>324</v>
      </c>
      <c r="C15" s="141"/>
      <c r="D15" s="141"/>
      <c r="E15" s="141"/>
      <c r="F15" s="141"/>
      <c r="G15" s="141"/>
      <c r="H15" s="141"/>
      <c r="I15" s="141"/>
      <c r="J15" s="142"/>
    </row>
    <row r="16" spans="2:10" ht="15" x14ac:dyDescent="0.25">
      <c r="B16" s="140" t="s">
        <v>326</v>
      </c>
      <c r="C16" s="141"/>
      <c r="D16" s="141"/>
      <c r="E16" s="141"/>
      <c r="F16" s="141"/>
      <c r="G16" s="141"/>
      <c r="H16" s="141"/>
      <c r="I16" s="141"/>
      <c r="J16" s="142"/>
    </row>
    <row r="17" spans="2:10" ht="15" x14ac:dyDescent="0.25">
      <c r="B17" s="140" t="s">
        <v>308</v>
      </c>
      <c r="C17" s="141"/>
      <c r="D17" s="141"/>
      <c r="E17" s="141"/>
      <c r="F17" s="141"/>
      <c r="G17" s="141"/>
      <c r="H17" s="141"/>
      <c r="I17" s="141"/>
      <c r="J17" s="142"/>
    </row>
    <row r="18" spans="2:10" ht="15" x14ac:dyDescent="0.25">
      <c r="B18" s="133"/>
      <c r="C18" s="106"/>
      <c r="D18" s="106"/>
      <c r="E18" s="106"/>
      <c r="F18" s="106"/>
      <c r="G18" s="106"/>
      <c r="H18" s="106"/>
      <c r="I18" s="106"/>
      <c r="J18" s="107"/>
    </row>
    <row r="19" spans="2:10" s="49" customFormat="1" ht="15" x14ac:dyDescent="0.25">
      <c r="B19" s="110"/>
      <c r="C19" s="110"/>
      <c r="D19" s="110"/>
      <c r="E19" s="110"/>
      <c r="F19" s="110"/>
      <c r="G19" s="110"/>
      <c r="H19" s="110"/>
      <c r="I19" s="110"/>
      <c r="J19" s="110"/>
    </row>
    <row r="20" spans="2:10" ht="15" customHeight="1" x14ac:dyDescent="0.25">
      <c r="B20" s="195" t="s">
        <v>309</v>
      </c>
      <c r="C20" s="196"/>
      <c r="D20" s="196"/>
      <c r="E20" s="196"/>
      <c r="F20" s="196"/>
      <c r="G20" s="196"/>
      <c r="H20" s="196"/>
      <c r="I20" s="196"/>
      <c r="J20" s="197"/>
    </row>
    <row r="21" spans="2:10" ht="15" customHeight="1" x14ac:dyDescent="0.25">
      <c r="B21" s="192" t="s">
        <v>312</v>
      </c>
      <c r="C21" s="193"/>
      <c r="D21" s="193"/>
      <c r="E21" s="193"/>
      <c r="F21" s="193"/>
      <c r="G21" s="193"/>
      <c r="H21" s="193"/>
      <c r="I21" s="193"/>
      <c r="J21" s="194"/>
    </row>
    <row r="22" spans="2:10" ht="15" customHeight="1" x14ac:dyDescent="0.25">
      <c r="B22" s="192" t="s">
        <v>313</v>
      </c>
      <c r="C22" s="193"/>
      <c r="D22" s="193"/>
      <c r="E22" s="193"/>
      <c r="F22" s="193"/>
      <c r="G22" s="193"/>
      <c r="H22" s="193"/>
      <c r="I22" s="193"/>
      <c r="J22" s="194"/>
    </row>
    <row r="23" spans="2:10" ht="15" customHeight="1" x14ac:dyDescent="0.25">
      <c r="B23" s="192" t="s">
        <v>327</v>
      </c>
      <c r="C23" s="193"/>
      <c r="D23" s="193"/>
      <c r="E23" s="193"/>
      <c r="F23" s="193"/>
      <c r="G23" s="193"/>
      <c r="H23" s="193"/>
      <c r="I23" s="193"/>
      <c r="J23" s="194"/>
    </row>
    <row r="24" spans="2:10" ht="15" customHeight="1" x14ac:dyDescent="0.25">
      <c r="B24" s="189" t="s">
        <v>310</v>
      </c>
      <c r="C24" s="190"/>
      <c r="D24" s="190"/>
      <c r="E24" s="190"/>
      <c r="F24" s="190"/>
      <c r="G24" s="190"/>
      <c r="H24" s="190"/>
      <c r="I24" s="190"/>
      <c r="J24" s="191"/>
    </row>
    <row r="25" spans="2:10" ht="15" customHeight="1" x14ac:dyDescent="0.25">
      <c r="B25" s="131"/>
      <c r="C25" s="114"/>
      <c r="D25" s="114"/>
      <c r="E25" s="114"/>
      <c r="F25" s="114"/>
      <c r="G25" s="114"/>
      <c r="H25" s="114"/>
      <c r="I25" s="114"/>
      <c r="J25" s="115"/>
    </row>
    <row r="26" spans="2:10" s="49" customFormat="1" ht="15" customHeight="1" x14ac:dyDescent="0.25">
      <c r="B26" s="110"/>
      <c r="C26" s="110"/>
      <c r="D26" s="110"/>
      <c r="E26" s="110"/>
      <c r="F26" s="110"/>
      <c r="G26" s="110"/>
      <c r="H26" s="110"/>
      <c r="I26" s="110"/>
      <c r="J26" s="110"/>
    </row>
    <row r="27" spans="2:10" ht="15" customHeight="1" x14ac:dyDescent="0.25">
      <c r="B27" s="186" t="s">
        <v>311</v>
      </c>
      <c r="C27" s="187"/>
      <c r="D27" s="187"/>
      <c r="E27" s="187"/>
      <c r="F27" s="187"/>
      <c r="G27" s="187"/>
      <c r="H27" s="187"/>
      <c r="I27" s="187"/>
      <c r="J27" s="188"/>
    </row>
    <row r="28" spans="2:10" ht="15" customHeight="1" x14ac:dyDescent="0.25">
      <c r="B28" s="153" t="s">
        <v>317</v>
      </c>
      <c r="C28" s="154"/>
      <c r="D28" s="154"/>
      <c r="E28" s="154"/>
      <c r="F28" s="154"/>
      <c r="G28" s="154"/>
      <c r="H28" s="154"/>
      <c r="I28" s="154"/>
      <c r="J28" s="155"/>
    </row>
    <row r="29" spans="2:10" ht="15" customHeight="1" x14ac:dyDescent="0.25">
      <c r="B29" s="153" t="s">
        <v>476</v>
      </c>
      <c r="C29" s="154"/>
      <c r="D29" s="154"/>
      <c r="E29" s="154"/>
      <c r="F29" s="154"/>
      <c r="G29" s="154"/>
      <c r="H29" s="154"/>
      <c r="I29" s="154"/>
      <c r="J29" s="155"/>
    </row>
    <row r="30" spans="2:10" ht="15" customHeight="1" x14ac:dyDescent="0.25">
      <c r="B30" s="153" t="s">
        <v>330</v>
      </c>
      <c r="C30" s="154"/>
      <c r="D30" s="154"/>
      <c r="E30" s="154"/>
      <c r="F30" s="154"/>
      <c r="G30" s="154"/>
      <c r="H30" s="154"/>
      <c r="I30" s="154"/>
      <c r="J30" s="155"/>
    </row>
    <row r="31" spans="2:10" ht="15" customHeight="1" x14ac:dyDescent="0.2">
      <c r="B31" s="173" t="s">
        <v>318</v>
      </c>
      <c r="C31" s="174"/>
      <c r="D31" s="174"/>
      <c r="E31" s="174"/>
      <c r="F31" s="174"/>
      <c r="G31" s="174"/>
      <c r="H31" s="174"/>
      <c r="I31" s="174"/>
      <c r="J31" s="175"/>
    </row>
    <row r="32" spans="2:10" ht="15" customHeight="1" x14ac:dyDescent="0.2">
      <c r="B32" s="176"/>
      <c r="C32" s="174"/>
      <c r="D32" s="174"/>
      <c r="E32" s="174"/>
      <c r="F32" s="174"/>
      <c r="G32" s="174"/>
      <c r="H32" s="174"/>
      <c r="I32" s="174"/>
      <c r="J32" s="175"/>
    </row>
    <row r="33" spans="2:10" ht="15" customHeight="1" x14ac:dyDescent="0.2">
      <c r="B33" s="177" t="s">
        <v>331</v>
      </c>
      <c r="C33" s="178"/>
      <c r="D33" s="178"/>
      <c r="E33" s="178"/>
      <c r="F33" s="178"/>
      <c r="G33" s="178"/>
      <c r="H33" s="178"/>
      <c r="I33" s="178"/>
      <c r="J33" s="179"/>
    </row>
    <row r="34" spans="2:10" ht="15" customHeight="1" x14ac:dyDescent="0.2">
      <c r="B34" s="177"/>
      <c r="C34" s="178"/>
      <c r="D34" s="178"/>
      <c r="E34" s="178"/>
      <c r="F34" s="178"/>
      <c r="G34" s="178"/>
      <c r="H34" s="178"/>
      <c r="I34" s="178"/>
      <c r="J34" s="179"/>
    </row>
    <row r="35" spans="2:10" s="71" customFormat="1" ht="15" customHeight="1" x14ac:dyDescent="0.25">
      <c r="B35" s="153" t="s">
        <v>332</v>
      </c>
      <c r="C35" s="154"/>
      <c r="D35" s="154"/>
      <c r="E35" s="154"/>
      <c r="F35" s="154"/>
      <c r="G35" s="154"/>
      <c r="H35" s="154"/>
      <c r="I35" s="154"/>
      <c r="J35" s="155"/>
    </row>
    <row r="36" spans="2:10" s="71" customFormat="1" ht="15" customHeight="1" x14ac:dyDescent="0.25">
      <c r="B36" s="173" t="s">
        <v>333</v>
      </c>
      <c r="C36" s="174"/>
      <c r="D36" s="174"/>
      <c r="E36" s="174"/>
      <c r="F36" s="174"/>
      <c r="G36" s="174"/>
      <c r="H36" s="174"/>
      <c r="I36" s="174"/>
      <c r="J36" s="175"/>
    </row>
    <row r="37" spans="2:10" s="71" customFormat="1" ht="15" customHeight="1" x14ac:dyDescent="0.25">
      <c r="B37" s="176"/>
      <c r="C37" s="174"/>
      <c r="D37" s="174"/>
      <c r="E37" s="174"/>
      <c r="F37" s="174"/>
      <c r="G37" s="174"/>
      <c r="H37" s="174"/>
      <c r="I37" s="174"/>
      <c r="J37" s="175"/>
    </row>
    <row r="38" spans="2:10" ht="15" customHeight="1" x14ac:dyDescent="0.2">
      <c r="B38" s="180" t="s">
        <v>325</v>
      </c>
      <c r="C38" s="181"/>
      <c r="D38" s="181"/>
      <c r="E38" s="181"/>
      <c r="F38" s="181"/>
      <c r="G38" s="181"/>
      <c r="H38" s="181"/>
      <c r="I38" s="181"/>
      <c r="J38" s="182"/>
    </row>
    <row r="39" spans="2:10" ht="15" customHeight="1" x14ac:dyDescent="0.2">
      <c r="B39" s="183"/>
      <c r="C39" s="184"/>
      <c r="D39" s="184"/>
      <c r="E39" s="184"/>
      <c r="F39" s="184"/>
      <c r="G39" s="184"/>
      <c r="H39" s="184"/>
      <c r="I39" s="184"/>
      <c r="J39" s="185"/>
    </row>
    <row r="40" spans="2:10" s="97" customFormat="1" ht="15" customHeight="1" x14ac:dyDescent="0.2">
      <c r="B40" s="77"/>
      <c r="C40" s="77"/>
      <c r="D40" s="77"/>
      <c r="E40" s="77"/>
      <c r="F40" s="77"/>
      <c r="G40" s="77"/>
      <c r="H40" s="77"/>
      <c r="I40" s="77"/>
      <c r="J40" s="77"/>
    </row>
    <row r="41" spans="2:10" ht="15" customHeight="1" x14ac:dyDescent="0.25">
      <c r="B41" s="116" t="s">
        <v>165</v>
      </c>
      <c r="C41" s="91"/>
      <c r="D41" s="91"/>
      <c r="E41" s="91"/>
      <c r="F41" s="91"/>
      <c r="G41" s="91"/>
      <c r="H41" s="91"/>
      <c r="I41" s="91"/>
      <c r="J41" s="92"/>
    </row>
    <row r="42" spans="2:10" s="71" customFormat="1" ht="15" customHeight="1" x14ac:dyDescent="0.25">
      <c r="B42" s="156" t="s">
        <v>188</v>
      </c>
      <c r="C42" s="157"/>
      <c r="D42" s="157"/>
      <c r="E42" s="157"/>
      <c r="F42" s="157"/>
      <c r="G42" s="157"/>
      <c r="H42" s="157"/>
      <c r="I42" s="157"/>
      <c r="J42" s="158"/>
    </row>
    <row r="43" spans="2:10" s="71" customFormat="1" ht="7.5" customHeight="1" x14ac:dyDescent="0.25">
      <c r="B43" s="117"/>
      <c r="C43" s="118"/>
      <c r="D43" s="118"/>
      <c r="E43" s="118"/>
      <c r="F43" s="118"/>
      <c r="G43" s="118"/>
      <c r="H43" s="118"/>
      <c r="I43" s="118"/>
      <c r="J43" s="119"/>
    </row>
    <row r="44" spans="2:10" ht="15" customHeight="1" x14ac:dyDescent="0.25">
      <c r="B44" s="159" t="s">
        <v>314</v>
      </c>
      <c r="C44" s="157"/>
      <c r="D44" s="157"/>
      <c r="E44" s="157"/>
      <c r="F44" s="157"/>
      <c r="G44" s="157"/>
      <c r="H44" s="157"/>
      <c r="I44" s="157"/>
      <c r="J44" s="158"/>
    </row>
    <row r="45" spans="2:10" s="123" customFormat="1" ht="15" customHeight="1" x14ac:dyDescent="0.25">
      <c r="B45" s="117"/>
      <c r="C45" s="121" t="s">
        <v>181</v>
      </c>
      <c r="D45" s="121"/>
      <c r="E45" s="121"/>
      <c r="F45" s="121" t="s">
        <v>183</v>
      </c>
      <c r="G45" s="121"/>
      <c r="H45" s="121"/>
      <c r="I45" s="121"/>
      <c r="J45" s="122"/>
    </row>
    <row r="46" spans="2:10" ht="15" customHeight="1" x14ac:dyDescent="0.2">
      <c r="B46" s="93"/>
      <c r="C46" s="94" t="s">
        <v>182</v>
      </c>
      <c r="D46" s="94"/>
      <c r="E46" s="94"/>
      <c r="F46" s="94" t="s">
        <v>182</v>
      </c>
      <c r="G46" s="94"/>
      <c r="H46" s="94"/>
      <c r="I46" s="94"/>
      <c r="J46" s="95"/>
    </row>
    <row r="47" spans="2:10" s="71" customFormat="1" ht="15" customHeight="1" x14ac:dyDescent="0.25">
      <c r="B47" s="120" t="s">
        <v>180</v>
      </c>
      <c r="C47" s="118" t="s">
        <v>184</v>
      </c>
      <c r="D47" s="118" t="s">
        <v>8</v>
      </c>
      <c r="E47" s="118"/>
      <c r="F47" s="124" t="s">
        <v>185</v>
      </c>
      <c r="G47" s="118"/>
      <c r="H47" s="118"/>
      <c r="I47" s="118"/>
      <c r="J47" s="119"/>
    </row>
    <row r="48" spans="2:10" s="71" customFormat="1" ht="15" customHeight="1" x14ac:dyDescent="0.25">
      <c r="B48" s="120" t="s">
        <v>9</v>
      </c>
      <c r="C48" s="118" t="s">
        <v>10</v>
      </c>
      <c r="D48" s="118" t="s">
        <v>8</v>
      </c>
      <c r="E48" s="118"/>
      <c r="F48" s="124" t="s">
        <v>186</v>
      </c>
      <c r="G48" s="118"/>
      <c r="H48" s="118"/>
      <c r="I48" s="118"/>
      <c r="J48" s="119"/>
    </row>
    <row r="49" spans="2:21" s="71" customFormat="1" ht="15" customHeight="1" x14ac:dyDescent="0.25">
      <c r="B49" s="120" t="s">
        <v>11</v>
      </c>
      <c r="C49" s="118" t="s">
        <v>12</v>
      </c>
      <c r="D49" s="118" t="s">
        <v>8</v>
      </c>
      <c r="E49" s="118"/>
      <c r="F49" s="124" t="s">
        <v>187</v>
      </c>
      <c r="G49" s="118"/>
      <c r="H49" s="118"/>
      <c r="I49" s="118"/>
      <c r="J49" s="119"/>
      <c r="K49" s="109"/>
      <c r="L49" s="110"/>
      <c r="M49" s="110"/>
      <c r="N49" s="110"/>
      <c r="O49" s="110"/>
      <c r="P49" s="110"/>
      <c r="Q49" s="110"/>
      <c r="R49" s="110"/>
      <c r="S49" s="110"/>
      <c r="T49" s="110"/>
      <c r="U49" s="110"/>
    </row>
    <row r="50" spans="2:21" ht="7.5" customHeight="1" x14ac:dyDescent="0.2">
      <c r="B50" s="96"/>
      <c r="C50" s="94"/>
      <c r="D50" s="94"/>
      <c r="E50" s="94"/>
      <c r="F50" s="94"/>
      <c r="G50" s="94"/>
      <c r="H50" s="94"/>
      <c r="I50" s="94"/>
      <c r="J50" s="95"/>
      <c r="K50" s="97"/>
      <c r="L50" s="49"/>
      <c r="M50" s="49"/>
      <c r="N50" s="49"/>
      <c r="O50" s="49"/>
      <c r="P50" s="49"/>
      <c r="Q50" s="49"/>
      <c r="R50" s="49"/>
      <c r="S50" s="49"/>
      <c r="T50" s="49"/>
      <c r="U50" s="49"/>
    </row>
    <row r="51" spans="2:21" s="71" customFormat="1" ht="15" customHeight="1" x14ac:dyDescent="0.25">
      <c r="B51" s="160" t="s">
        <v>315</v>
      </c>
      <c r="C51" s="161"/>
      <c r="D51" s="161"/>
      <c r="E51" s="161"/>
      <c r="F51" s="161"/>
      <c r="G51" s="161"/>
      <c r="H51" s="161"/>
      <c r="I51" s="161"/>
      <c r="J51" s="162"/>
      <c r="K51" s="109"/>
      <c r="L51" s="110"/>
      <c r="M51" s="110"/>
      <c r="N51" s="110"/>
      <c r="O51" s="110"/>
      <c r="P51" s="110"/>
      <c r="Q51" s="110"/>
      <c r="R51" s="110"/>
      <c r="S51" s="110"/>
      <c r="T51" s="110"/>
      <c r="U51" s="110"/>
    </row>
    <row r="52" spans="2:21" s="71" customFormat="1" ht="15" customHeight="1" x14ac:dyDescent="0.25">
      <c r="B52" s="160" t="s">
        <v>52</v>
      </c>
      <c r="C52" s="161"/>
      <c r="D52" s="161"/>
      <c r="E52" s="161"/>
      <c r="F52" s="161"/>
      <c r="G52" s="161"/>
      <c r="H52" s="161"/>
      <c r="I52" s="161"/>
      <c r="J52" s="162"/>
      <c r="K52" s="109"/>
      <c r="L52" s="110"/>
      <c r="M52" s="110"/>
      <c r="N52" s="110"/>
      <c r="O52" s="110"/>
      <c r="P52" s="110"/>
      <c r="Q52" s="110"/>
      <c r="R52" s="110"/>
      <c r="S52" s="110"/>
      <c r="T52" s="110"/>
      <c r="U52" s="110"/>
    </row>
    <row r="53" spans="2:21" s="71" customFormat="1" ht="15" customHeight="1" x14ac:dyDescent="0.25">
      <c r="B53" s="160" t="s">
        <v>51</v>
      </c>
      <c r="C53" s="161"/>
      <c r="D53" s="161"/>
      <c r="E53" s="161"/>
      <c r="F53" s="161"/>
      <c r="G53" s="161"/>
      <c r="H53" s="161"/>
      <c r="I53" s="161"/>
      <c r="J53" s="162"/>
      <c r="K53" s="109"/>
      <c r="L53" s="110"/>
      <c r="M53" s="110"/>
      <c r="N53" s="110"/>
      <c r="O53" s="110"/>
      <c r="P53" s="110"/>
      <c r="Q53" s="110"/>
      <c r="R53" s="110"/>
      <c r="S53" s="110"/>
      <c r="T53" s="110"/>
      <c r="U53" s="110"/>
    </row>
    <row r="54" spans="2:21" s="71" customFormat="1" ht="15" customHeight="1" x14ac:dyDescent="0.25">
      <c r="B54" s="160" t="s">
        <v>316</v>
      </c>
      <c r="C54" s="161"/>
      <c r="D54" s="161"/>
      <c r="E54" s="161"/>
      <c r="F54" s="161"/>
      <c r="G54" s="161"/>
      <c r="H54" s="161"/>
      <c r="I54" s="161"/>
      <c r="J54" s="162"/>
      <c r="K54" s="109"/>
      <c r="L54" s="110"/>
      <c r="M54" s="110"/>
      <c r="N54" s="110"/>
      <c r="O54" s="110"/>
      <c r="P54" s="110"/>
      <c r="Q54" s="110"/>
      <c r="R54" s="110"/>
      <c r="S54" s="110"/>
      <c r="T54" s="110"/>
      <c r="U54" s="110"/>
    </row>
    <row r="55" spans="2:21" ht="7.5" customHeight="1" x14ac:dyDescent="0.2">
      <c r="B55" s="96"/>
      <c r="C55" s="94"/>
      <c r="D55" s="94"/>
      <c r="E55" s="94"/>
      <c r="F55" s="94"/>
      <c r="G55" s="94"/>
      <c r="H55" s="94"/>
      <c r="I55" s="94"/>
      <c r="J55" s="95"/>
      <c r="K55" s="97"/>
      <c r="L55" s="49"/>
      <c r="M55" s="49"/>
      <c r="N55" s="49"/>
      <c r="O55" s="49"/>
      <c r="P55" s="49"/>
      <c r="Q55" s="49"/>
      <c r="R55" s="49"/>
      <c r="S55" s="49"/>
      <c r="T55" s="49"/>
      <c r="U55" s="49"/>
    </row>
    <row r="56" spans="2:21" s="123" customFormat="1" ht="15" customHeight="1" x14ac:dyDescent="0.25">
      <c r="B56" s="159" t="s">
        <v>166</v>
      </c>
      <c r="C56" s="163"/>
      <c r="D56" s="163"/>
      <c r="E56" s="163"/>
      <c r="F56" s="163"/>
      <c r="G56" s="163"/>
      <c r="H56" s="163"/>
      <c r="I56" s="163"/>
      <c r="J56" s="164"/>
    </row>
    <row r="57" spans="2:21" s="71" customFormat="1" ht="15" customHeight="1" x14ac:dyDescent="0.25">
      <c r="B57" s="165" t="s">
        <v>178</v>
      </c>
      <c r="C57" s="166"/>
      <c r="D57" s="166"/>
      <c r="E57" s="166"/>
      <c r="F57" s="166"/>
      <c r="G57" s="166"/>
      <c r="H57" s="166"/>
      <c r="I57" s="166"/>
      <c r="J57" s="167"/>
    </row>
    <row r="58" spans="2:21" s="71" customFormat="1" ht="15" customHeight="1" x14ac:dyDescent="0.25">
      <c r="B58" s="168"/>
      <c r="C58" s="166"/>
      <c r="D58" s="166"/>
      <c r="E58" s="166"/>
      <c r="F58" s="166"/>
      <c r="G58" s="166"/>
      <c r="H58" s="166"/>
      <c r="I58" s="166"/>
      <c r="J58" s="167"/>
    </row>
    <row r="59" spans="2:21" s="71" customFormat="1" ht="15" customHeight="1" x14ac:dyDescent="0.25">
      <c r="B59" s="120" t="s">
        <v>179</v>
      </c>
      <c r="C59" s="125"/>
      <c r="D59" s="125">
        <v>6</v>
      </c>
      <c r="E59" s="125"/>
      <c r="F59" s="118"/>
      <c r="G59" s="118"/>
      <c r="H59" s="118"/>
      <c r="I59" s="118"/>
      <c r="J59" s="119"/>
    </row>
    <row r="60" spans="2:21" s="71" customFormat="1" ht="15" customHeight="1" x14ac:dyDescent="0.25">
      <c r="B60" s="120" t="s">
        <v>13</v>
      </c>
      <c r="C60" s="125"/>
      <c r="D60" s="125">
        <v>6</v>
      </c>
      <c r="E60" s="125"/>
      <c r="F60" s="118"/>
      <c r="G60" s="118"/>
      <c r="H60" s="118"/>
      <c r="I60" s="118"/>
      <c r="J60" s="119"/>
    </row>
    <row r="61" spans="2:21" s="71" customFormat="1" ht="15" customHeight="1" x14ac:dyDescent="0.25">
      <c r="B61" s="120" t="s">
        <v>14</v>
      </c>
      <c r="C61" s="118"/>
      <c r="D61" s="125">
        <v>16</v>
      </c>
      <c r="E61" s="125"/>
      <c r="F61" s="118"/>
      <c r="G61" s="118"/>
      <c r="H61" s="118"/>
      <c r="I61" s="118"/>
      <c r="J61" s="119"/>
    </row>
    <row r="62" spans="2:21" ht="7.5" customHeight="1" x14ac:dyDescent="0.2">
      <c r="B62" s="96"/>
      <c r="C62" s="94"/>
      <c r="D62" s="98"/>
      <c r="E62" s="98"/>
      <c r="F62" s="94"/>
      <c r="G62" s="94"/>
      <c r="H62" s="94"/>
      <c r="I62" s="94"/>
      <c r="J62" s="95"/>
    </row>
    <row r="63" spans="2:21" s="123" customFormat="1" ht="15" customHeight="1" x14ac:dyDescent="0.25">
      <c r="B63" s="159" t="s">
        <v>167</v>
      </c>
      <c r="C63" s="163"/>
      <c r="D63" s="163"/>
      <c r="E63" s="163"/>
      <c r="F63" s="163"/>
      <c r="G63" s="163"/>
      <c r="H63" s="163"/>
      <c r="I63" s="163"/>
      <c r="J63" s="164"/>
    </row>
    <row r="64" spans="2:21" s="71" customFormat="1" ht="15" customHeight="1" x14ac:dyDescent="0.25">
      <c r="B64" s="120" t="s">
        <v>118</v>
      </c>
      <c r="C64" s="125"/>
      <c r="D64" s="125"/>
      <c r="E64" s="126" t="s">
        <v>15</v>
      </c>
      <c r="F64" s="125">
        <v>85</v>
      </c>
      <c r="G64" s="125"/>
      <c r="H64" s="126" t="s">
        <v>117</v>
      </c>
      <c r="I64" s="125">
        <v>75</v>
      </c>
      <c r="J64" s="119"/>
    </row>
    <row r="65" spans="2:10" s="71" customFormat="1" ht="15" customHeight="1" x14ac:dyDescent="0.25">
      <c r="B65" s="127" t="s">
        <v>119</v>
      </c>
      <c r="C65" s="128"/>
      <c r="D65" s="128"/>
      <c r="E65" s="129" t="s">
        <v>15</v>
      </c>
      <c r="F65" s="128">
        <v>115</v>
      </c>
      <c r="G65" s="128"/>
      <c r="H65" s="129" t="s">
        <v>117</v>
      </c>
      <c r="I65" s="128">
        <v>105</v>
      </c>
      <c r="J65" s="130"/>
    </row>
    <row r="66" spans="2:10" x14ac:dyDescent="0.2">
      <c r="B66" s="49"/>
      <c r="C66" s="49"/>
      <c r="D66" s="99"/>
      <c r="E66" s="99"/>
      <c r="F66" s="49"/>
      <c r="G66" s="49"/>
      <c r="H66" s="49"/>
      <c r="I66" s="49"/>
      <c r="J66" s="49"/>
    </row>
    <row r="67" spans="2:10" ht="15.75" x14ac:dyDescent="0.2">
      <c r="B67" s="152" t="s">
        <v>323</v>
      </c>
      <c r="C67" s="152"/>
      <c r="D67" s="152"/>
      <c r="E67" s="152"/>
      <c r="F67" s="152"/>
      <c r="G67" s="152"/>
      <c r="H67" s="152"/>
      <c r="I67" s="152"/>
      <c r="J67" s="152"/>
    </row>
    <row r="68" spans="2:10" s="71" customFormat="1" ht="15" x14ac:dyDescent="0.25">
      <c r="B68" s="108" t="s">
        <v>320</v>
      </c>
      <c r="C68" s="132" t="s">
        <v>321</v>
      </c>
      <c r="E68" s="90"/>
      <c r="F68" s="90"/>
      <c r="H68" s="108"/>
      <c r="J68" s="108"/>
    </row>
    <row r="69" spans="2:10" s="71" customFormat="1" ht="15" x14ac:dyDescent="0.25">
      <c r="B69" s="108" t="s">
        <v>319</v>
      </c>
      <c r="C69" s="71" t="s">
        <v>322</v>
      </c>
      <c r="E69" s="90"/>
      <c r="F69" s="90"/>
      <c r="J69" s="90"/>
    </row>
    <row r="70" spans="2:10" ht="21" x14ac:dyDescent="0.35">
      <c r="B70" s="100"/>
      <c r="E70" s="100"/>
      <c r="F70" s="100"/>
      <c r="J70" s="100"/>
    </row>
    <row r="71" spans="2:10" ht="21" x14ac:dyDescent="0.35">
      <c r="B71" s="100"/>
      <c r="C71" s="100"/>
      <c r="D71" s="100"/>
      <c r="E71" s="100"/>
      <c r="F71" s="100"/>
      <c r="G71" s="100"/>
      <c r="H71" s="100"/>
      <c r="I71" s="100"/>
      <c r="J71" s="100"/>
    </row>
  </sheetData>
  <sheetProtection algorithmName="SHA-512" hashValue="X581XSwpkeFnttxuOPYyDq3/AWe8Q3GClLEuoEj1sVs/O7AjwEIxpIDvL/AFRTNw03w7aiu2VgD0AnyYoAMIcg==" saltValue="jO8LX/xiqxc+rYuyCW0SDQ==" spinCount="100000" sheet="1" objects="1" scenarios="1"/>
  <mergeCells count="37">
    <mergeCell ref="B1:J1"/>
    <mergeCell ref="B5:J5"/>
    <mergeCell ref="B36:J37"/>
    <mergeCell ref="B33:J34"/>
    <mergeCell ref="B38:J39"/>
    <mergeCell ref="B31:J32"/>
    <mergeCell ref="B27:J27"/>
    <mergeCell ref="B24:J24"/>
    <mergeCell ref="B23:J23"/>
    <mergeCell ref="B22:J22"/>
    <mergeCell ref="B21:J21"/>
    <mergeCell ref="B20:J20"/>
    <mergeCell ref="B29:J29"/>
    <mergeCell ref="B3:J3"/>
    <mergeCell ref="B17:J17"/>
    <mergeCell ref="B6:J6"/>
    <mergeCell ref="B67:J67"/>
    <mergeCell ref="B28:J28"/>
    <mergeCell ref="B30:J30"/>
    <mergeCell ref="B35:J35"/>
    <mergeCell ref="B42:J42"/>
    <mergeCell ref="B44:J44"/>
    <mergeCell ref="B51:J51"/>
    <mergeCell ref="B52:J52"/>
    <mergeCell ref="B53:J53"/>
    <mergeCell ref="B54:J54"/>
    <mergeCell ref="B56:J56"/>
    <mergeCell ref="B63:J63"/>
    <mergeCell ref="B57:J58"/>
    <mergeCell ref="B14:J14"/>
    <mergeCell ref="B15:J15"/>
    <mergeCell ref="B16:J16"/>
    <mergeCell ref="B7:J7"/>
    <mergeCell ref="B8:J8"/>
    <mergeCell ref="B9:J9"/>
    <mergeCell ref="B12:J12"/>
    <mergeCell ref="B13:J13"/>
  </mergeCells>
  <phoneticPr fontId="0" type="noConversion"/>
  <printOptions horizontalCentered="1" verticalCentered="1"/>
  <pageMargins left="0.35433070866141736" right="0.55118110236220474" top="0.39370078740157483" bottom="0.39370078740157483" header="0.51181102362204722" footer="0.51181102362204722"/>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I211"/>
  <sheetViews>
    <sheetView showGridLines="0" topLeftCell="A193" zoomScale="85" zoomScaleNormal="85" workbookViewId="0">
      <selection activeCell="B38" sqref="B38:D38"/>
    </sheetView>
  </sheetViews>
  <sheetFormatPr defaultRowHeight="12.75" x14ac:dyDescent="0.2"/>
  <cols>
    <col min="1" max="1" width="38.85546875" style="7" bestFit="1" customWidth="1"/>
    <col min="2" max="2" width="36.7109375" style="6" bestFit="1" customWidth="1"/>
    <col min="3" max="3" width="8" style="6" bestFit="1" customWidth="1"/>
    <col min="4" max="4" width="5.7109375" style="5" bestFit="1" customWidth="1"/>
    <col min="5" max="5" width="3.140625" style="5" bestFit="1" customWidth="1"/>
    <col min="6" max="6" width="17.7109375" style="6" customWidth="1"/>
    <col min="7" max="7" width="43.140625" style="6" bestFit="1" customWidth="1"/>
    <col min="8" max="8" width="6" style="6" bestFit="1" customWidth="1"/>
    <col min="9" max="9" width="6" style="6" customWidth="1"/>
    <col min="10" max="16384" width="9.140625" style="6"/>
  </cols>
  <sheetData>
    <row r="1" spans="1:9" x14ac:dyDescent="0.2">
      <c r="A1" s="2" t="s">
        <v>164</v>
      </c>
      <c r="B1" s="3"/>
      <c r="C1" s="3"/>
      <c r="D1" s="4"/>
    </row>
    <row r="2" spans="1:9" ht="13.5" thickBot="1" x14ac:dyDescent="0.25">
      <c r="B2" s="8" t="s">
        <v>58</v>
      </c>
      <c r="C2" s="9"/>
      <c r="D2" s="8" t="s">
        <v>113</v>
      </c>
      <c r="G2" s="10" t="s">
        <v>114</v>
      </c>
      <c r="H2" s="10" t="s">
        <v>18</v>
      </c>
      <c r="I2" s="10"/>
    </row>
    <row r="3" spans="1:9" ht="13.5" hidden="1" thickBot="1" x14ac:dyDescent="0.25">
      <c r="B3" s="11"/>
      <c r="C3" s="4"/>
      <c r="D3" s="11"/>
      <c r="G3" s="10" t="s">
        <v>115</v>
      </c>
      <c r="H3" s="10"/>
      <c r="I3" s="10"/>
    </row>
    <row r="4" spans="1:9" x14ac:dyDescent="0.2">
      <c r="A4" s="12"/>
      <c r="B4" s="43" t="s">
        <v>200</v>
      </c>
      <c r="C4" s="13"/>
      <c r="D4" s="14">
        <v>73</v>
      </c>
      <c r="E4" s="5" t="s">
        <v>418</v>
      </c>
      <c r="F4" s="15"/>
      <c r="G4" s="16" t="s">
        <v>273</v>
      </c>
      <c r="H4" s="17">
        <v>261</v>
      </c>
    </row>
    <row r="5" spans="1:9" x14ac:dyDescent="0.2">
      <c r="A5" s="12"/>
      <c r="B5" s="29" t="s">
        <v>408</v>
      </c>
      <c r="C5" s="19"/>
      <c r="D5" s="20">
        <v>30</v>
      </c>
      <c r="E5" s="5" t="s">
        <v>419</v>
      </c>
      <c r="F5" s="15"/>
      <c r="G5" s="21" t="s">
        <v>277</v>
      </c>
      <c r="H5" s="22">
        <v>262</v>
      </c>
    </row>
    <row r="6" spans="1:9" x14ac:dyDescent="0.2">
      <c r="A6" s="12"/>
      <c r="B6" s="18" t="s">
        <v>409</v>
      </c>
      <c r="C6" s="19"/>
      <c r="D6" s="20">
        <v>32</v>
      </c>
      <c r="E6" s="5" t="s">
        <v>420</v>
      </c>
      <c r="F6" s="15"/>
      <c r="G6" s="21" t="s">
        <v>274</v>
      </c>
      <c r="H6" s="22">
        <v>263</v>
      </c>
    </row>
    <row r="7" spans="1:9" x14ac:dyDescent="0.2">
      <c r="A7" s="12"/>
      <c r="B7" s="23" t="s">
        <v>410</v>
      </c>
      <c r="C7" s="19"/>
      <c r="D7" s="20">
        <v>35</v>
      </c>
      <c r="E7" s="5" t="s">
        <v>421</v>
      </c>
      <c r="F7" s="15"/>
      <c r="G7" s="21" t="s">
        <v>275</v>
      </c>
      <c r="H7" s="22">
        <v>264</v>
      </c>
    </row>
    <row r="8" spans="1:9" x14ac:dyDescent="0.2">
      <c r="A8" s="12"/>
      <c r="B8" s="18" t="s">
        <v>199</v>
      </c>
      <c r="C8" s="19"/>
      <c r="D8" s="20">
        <v>70</v>
      </c>
      <c r="E8" s="5" t="s">
        <v>422</v>
      </c>
      <c r="F8" s="15"/>
      <c r="G8" s="21" t="s">
        <v>168</v>
      </c>
      <c r="H8" s="22">
        <v>265</v>
      </c>
    </row>
    <row r="9" spans="1:9" x14ac:dyDescent="0.2">
      <c r="A9" s="12"/>
      <c r="B9" s="23" t="s">
        <v>416</v>
      </c>
      <c r="C9" s="19"/>
      <c r="D9" s="20">
        <v>50</v>
      </c>
      <c r="E9" s="5" t="s">
        <v>423</v>
      </c>
      <c r="F9" s="15"/>
      <c r="G9" s="21" t="s">
        <v>23</v>
      </c>
      <c r="H9" s="22">
        <v>266</v>
      </c>
    </row>
    <row r="10" spans="1:9" x14ac:dyDescent="0.2">
      <c r="A10" s="12"/>
      <c r="B10" s="23" t="s">
        <v>195</v>
      </c>
      <c r="C10" s="19"/>
      <c r="D10" s="20">
        <v>64</v>
      </c>
      <c r="E10" s="5" t="s">
        <v>425</v>
      </c>
      <c r="F10" s="15"/>
      <c r="G10" s="21" t="s">
        <v>171</v>
      </c>
      <c r="H10" s="22">
        <v>347</v>
      </c>
    </row>
    <row r="11" spans="1:9" x14ac:dyDescent="0.2">
      <c r="A11" s="12"/>
      <c r="B11" s="23" t="s">
        <v>201</v>
      </c>
      <c r="C11" s="19"/>
      <c r="D11" s="20">
        <v>80</v>
      </c>
      <c r="E11" s="5" t="s">
        <v>426</v>
      </c>
      <c r="F11" s="15"/>
      <c r="G11" s="21" t="s">
        <v>172</v>
      </c>
      <c r="H11" s="22">
        <v>313</v>
      </c>
    </row>
    <row r="12" spans="1:9" x14ac:dyDescent="0.2">
      <c r="A12" s="12"/>
      <c r="B12" s="18" t="s">
        <v>202</v>
      </c>
      <c r="C12" s="19"/>
      <c r="D12" s="20">
        <v>83</v>
      </c>
      <c r="E12" s="5" t="s">
        <v>427</v>
      </c>
      <c r="F12" s="15"/>
      <c r="G12" s="21" t="s">
        <v>278</v>
      </c>
      <c r="H12" s="22">
        <v>284</v>
      </c>
    </row>
    <row r="13" spans="1:9" x14ac:dyDescent="0.2">
      <c r="A13" s="12"/>
      <c r="B13" s="23" t="s">
        <v>460</v>
      </c>
      <c r="C13" s="19"/>
      <c r="D13" s="20">
        <v>67</v>
      </c>
      <c r="E13" s="5" t="s">
        <v>428</v>
      </c>
      <c r="F13" s="15"/>
      <c r="G13" s="21" t="s">
        <v>279</v>
      </c>
      <c r="H13" s="22">
        <v>344</v>
      </c>
    </row>
    <row r="14" spans="1:9" x14ac:dyDescent="0.2">
      <c r="A14" s="12"/>
      <c r="B14" s="18" t="s">
        <v>36</v>
      </c>
      <c r="C14" s="19"/>
      <c r="D14" s="20">
        <v>10</v>
      </c>
      <c r="E14" s="5" t="s">
        <v>429</v>
      </c>
      <c r="F14" s="15"/>
      <c r="G14" s="21" t="s">
        <v>108</v>
      </c>
      <c r="H14" s="22">
        <v>312</v>
      </c>
    </row>
    <row r="15" spans="1:9" x14ac:dyDescent="0.2">
      <c r="A15" s="12"/>
      <c r="B15" s="25" t="s">
        <v>196</v>
      </c>
      <c r="C15" s="19"/>
      <c r="D15" s="20">
        <v>65</v>
      </c>
      <c r="E15" s="5" t="s">
        <v>430</v>
      </c>
      <c r="F15" s="15"/>
      <c r="G15" s="21" t="s">
        <v>173</v>
      </c>
      <c r="H15" s="22">
        <v>372</v>
      </c>
    </row>
    <row r="16" spans="1:9" x14ac:dyDescent="0.2">
      <c r="A16" s="12"/>
      <c r="B16" s="18" t="s">
        <v>6</v>
      </c>
      <c r="C16" s="19"/>
      <c r="D16" s="20">
        <v>88</v>
      </c>
      <c r="E16" s="5" t="s">
        <v>431</v>
      </c>
      <c r="F16" s="15"/>
      <c r="G16" s="21" t="s">
        <v>174</v>
      </c>
      <c r="H16" s="22">
        <v>373</v>
      </c>
    </row>
    <row r="17" spans="1:8" x14ac:dyDescent="0.2">
      <c r="A17" s="12"/>
      <c r="B17" s="23" t="s">
        <v>32</v>
      </c>
      <c r="C17" s="19"/>
      <c r="D17" s="20">
        <v>82</v>
      </c>
      <c r="E17" s="5" t="s">
        <v>432</v>
      </c>
      <c r="F17" s="15"/>
      <c r="G17" s="21" t="s">
        <v>175</v>
      </c>
      <c r="H17" s="22">
        <v>348</v>
      </c>
    </row>
    <row r="18" spans="1:8" x14ac:dyDescent="0.2">
      <c r="A18" s="12"/>
      <c r="B18" s="23" t="s">
        <v>335</v>
      </c>
      <c r="C18" s="19"/>
      <c r="D18" s="20">
        <v>20</v>
      </c>
      <c r="E18" s="5" t="s">
        <v>433</v>
      </c>
      <c r="F18" s="15"/>
      <c r="G18" s="21" t="s">
        <v>280</v>
      </c>
      <c r="H18" s="22">
        <v>328</v>
      </c>
    </row>
    <row r="19" spans="1:8" x14ac:dyDescent="0.2">
      <c r="A19" s="12"/>
      <c r="B19" s="26" t="s">
        <v>194</v>
      </c>
      <c r="C19" s="19"/>
      <c r="D19" s="20">
        <v>63</v>
      </c>
      <c r="E19" s="5" t="s">
        <v>434</v>
      </c>
      <c r="F19" s="15"/>
      <c r="G19" s="21" t="s">
        <v>176</v>
      </c>
      <c r="H19" s="22">
        <v>268</v>
      </c>
    </row>
    <row r="20" spans="1:8" x14ac:dyDescent="0.2">
      <c r="A20" s="12"/>
      <c r="B20" s="18" t="s">
        <v>3</v>
      </c>
      <c r="C20" s="19"/>
      <c r="D20" s="20">
        <v>85</v>
      </c>
      <c r="E20" s="5" t="s">
        <v>435</v>
      </c>
      <c r="F20" s="15"/>
      <c r="G20" s="21" t="s">
        <v>170</v>
      </c>
      <c r="H20" s="22">
        <v>342</v>
      </c>
    </row>
    <row r="21" spans="1:8" x14ac:dyDescent="0.2">
      <c r="A21" s="12"/>
      <c r="B21" s="23" t="s">
        <v>197</v>
      </c>
      <c r="C21" s="19"/>
      <c r="D21" s="20">
        <v>66</v>
      </c>
      <c r="E21" s="5" t="s">
        <v>436</v>
      </c>
      <c r="F21" s="15"/>
      <c r="G21" s="21" t="s">
        <v>177</v>
      </c>
      <c r="H21" s="22">
        <v>316</v>
      </c>
    </row>
    <row r="22" spans="1:8" x14ac:dyDescent="0.2">
      <c r="A22" s="12"/>
      <c r="B22" s="18" t="s">
        <v>417</v>
      </c>
      <c r="C22" s="19"/>
      <c r="D22" s="20">
        <v>95</v>
      </c>
      <c r="E22" s="5" t="s">
        <v>437</v>
      </c>
      <c r="F22" s="15"/>
      <c r="G22" s="21" t="s">
        <v>112</v>
      </c>
      <c r="H22" s="22">
        <v>343</v>
      </c>
    </row>
    <row r="23" spans="1:8" x14ac:dyDescent="0.2">
      <c r="A23" s="12"/>
      <c r="B23" s="23" t="s">
        <v>33</v>
      </c>
      <c r="C23" s="19"/>
      <c r="D23" s="20">
        <v>86</v>
      </c>
      <c r="E23" s="5" t="s">
        <v>438</v>
      </c>
      <c r="F23" s="15"/>
      <c r="G23" s="21" t="s">
        <v>169</v>
      </c>
      <c r="H23" s="22">
        <v>325</v>
      </c>
    </row>
    <row r="24" spans="1:8" x14ac:dyDescent="0.2">
      <c r="A24" s="12"/>
      <c r="B24" s="23" t="s">
        <v>407</v>
      </c>
      <c r="C24" s="19"/>
      <c r="D24" s="20">
        <v>25</v>
      </c>
      <c r="E24" s="5" t="s">
        <v>439</v>
      </c>
      <c r="F24" s="15"/>
      <c r="G24" s="21" t="s">
        <v>111</v>
      </c>
      <c r="H24" s="22">
        <v>341</v>
      </c>
    </row>
    <row r="25" spans="1:8" x14ac:dyDescent="0.2">
      <c r="A25" s="12"/>
      <c r="B25" s="23" t="s">
        <v>193</v>
      </c>
      <c r="C25" s="19"/>
      <c r="D25" s="20">
        <v>61</v>
      </c>
      <c r="E25" s="5" t="s">
        <v>440</v>
      </c>
      <c r="F25" s="15"/>
      <c r="G25" s="21" t="s">
        <v>109</v>
      </c>
      <c r="H25" s="22">
        <v>314</v>
      </c>
    </row>
    <row r="26" spans="1:8" x14ac:dyDescent="0.2">
      <c r="A26" s="12"/>
      <c r="B26" s="23" t="s">
        <v>37</v>
      </c>
      <c r="C26" s="19"/>
      <c r="D26" s="20">
        <v>72</v>
      </c>
      <c r="E26" s="5" t="s">
        <v>441</v>
      </c>
      <c r="F26" s="15"/>
      <c r="G26" s="27" t="s">
        <v>110</v>
      </c>
      <c r="H26" s="28">
        <v>315</v>
      </c>
    </row>
    <row r="27" spans="1:8" x14ac:dyDescent="0.2">
      <c r="A27" s="12"/>
      <c r="B27" s="23" t="s">
        <v>198</v>
      </c>
      <c r="C27" s="19"/>
      <c r="D27" s="20">
        <v>69</v>
      </c>
      <c r="E27" s="5" t="s">
        <v>442</v>
      </c>
      <c r="F27" s="15"/>
    </row>
    <row r="28" spans="1:8" x14ac:dyDescent="0.2">
      <c r="A28" s="12"/>
      <c r="B28" s="23" t="s">
        <v>411</v>
      </c>
      <c r="C28" s="19"/>
      <c r="D28" s="20">
        <v>41</v>
      </c>
      <c r="E28" s="5" t="s">
        <v>443</v>
      </c>
      <c r="F28" s="15"/>
    </row>
    <row r="29" spans="1:8" x14ac:dyDescent="0.2">
      <c r="A29" s="12"/>
      <c r="B29" s="23" t="s">
        <v>412</v>
      </c>
      <c r="C29" s="19"/>
      <c r="D29" s="20">
        <v>42</v>
      </c>
      <c r="E29" s="5" t="s">
        <v>444</v>
      </c>
      <c r="F29" s="15"/>
    </row>
    <row r="30" spans="1:8" x14ac:dyDescent="0.2">
      <c r="A30" s="12"/>
      <c r="B30" s="26" t="s">
        <v>413</v>
      </c>
      <c r="C30" s="19"/>
      <c r="D30" s="20">
        <v>43</v>
      </c>
      <c r="E30" s="5" t="s">
        <v>445</v>
      </c>
      <c r="F30" s="15"/>
    </row>
    <row r="31" spans="1:8" x14ac:dyDescent="0.2">
      <c r="A31" s="12"/>
      <c r="B31" s="18" t="s">
        <v>414</v>
      </c>
      <c r="C31" s="19"/>
      <c r="D31" s="20">
        <v>44</v>
      </c>
      <c r="E31" s="5" t="s">
        <v>446</v>
      </c>
      <c r="F31" s="15"/>
    </row>
    <row r="32" spans="1:8" x14ac:dyDescent="0.2">
      <c r="A32" s="12"/>
      <c r="B32" s="18" t="s">
        <v>461</v>
      </c>
      <c r="C32" s="19"/>
      <c r="D32" s="20">
        <v>36</v>
      </c>
      <c r="E32" s="5" t="s">
        <v>447</v>
      </c>
      <c r="F32" s="15"/>
    </row>
    <row r="33" spans="1:6" x14ac:dyDescent="0.2">
      <c r="A33" s="12"/>
      <c r="B33" s="23" t="s">
        <v>462</v>
      </c>
      <c r="C33" s="19"/>
      <c r="D33" s="20">
        <v>40</v>
      </c>
      <c r="E33" s="5" t="s">
        <v>448</v>
      </c>
      <c r="F33" s="15"/>
    </row>
    <row r="34" spans="1:6" x14ac:dyDescent="0.2">
      <c r="A34" s="12"/>
      <c r="B34" s="23" t="s">
        <v>271</v>
      </c>
      <c r="C34" s="19"/>
      <c r="D34" s="20">
        <v>60</v>
      </c>
      <c r="E34" s="5" t="s">
        <v>449</v>
      </c>
      <c r="F34" s="15"/>
    </row>
    <row r="35" spans="1:6" x14ac:dyDescent="0.2">
      <c r="A35" s="12"/>
      <c r="B35" s="23" t="s">
        <v>511</v>
      </c>
      <c r="C35" s="19"/>
      <c r="D35" s="20">
        <v>22</v>
      </c>
      <c r="E35" s="5" t="s">
        <v>510</v>
      </c>
      <c r="F35" s="15"/>
    </row>
    <row r="36" spans="1:6" x14ac:dyDescent="0.2">
      <c r="A36" s="12"/>
      <c r="B36" s="23" t="s">
        <v>475</v>
      </c>
      <c r="C36" s="19"/>
      <c r="D36" s="20">
        <v>21</v>
      </c>
      <c r="E36" s="5" t="s">
        <v>424</v>
      </c>
      <c r="F36" s="15"/>
    </row>
    <row r="37" spans="1:6" x14ac:dyDescent="0.2">
      <c r="A37" s="12"/>
      <c r="B37" s="18" t="s">
        <v>415</v>
      </c>
      <c r="C37" s="19"/>
      <c r="D37" s="20">
        <v>46</v>
      </c>
      <c r="E37" s="5" t="s">
        <v>450</v>
      </c>
      <c r="F37" s="15"/>
    </row>
    <row r="38" spans="1:6" x14ac:dyDescent="0.2">
      <c r="A38" s="12"/>
      <c r="B38" s="25" t="s">
        <v>463</v>
      </c>
      <c r="C38" s="19"/>
      <c r="D38" s="20">
        <v>71</v>
      </c>
      <c r="E38" s="5" t="s">
        <v>451</v>
      </c>
      <c r="F38" s="15"/>
    </row>
    <row r="39" spans="1:6" x14ac:dyDescent="0.2">
      <c r="A39" s="24"/>
      <c r="B39" s="4"/>
      <c r="C39" s="30"/>
      <c r="F39" s="15"/>
    </row>
    <row r="40" spans="1:6" ht="13.5" thickBot="1" x14ac:dyDescent="0.25">
      <c r="B40" s="11" t="s">
        <v>107</v>
      </c>
      <c r="C40" s="31" t="s">
        <v>38</v>
      </c>
      <c r="D40" s="32" t="s">
        <v>113</v>
      </c>
      <c r="F40" s="15"/>
    </row>
    <row r="41" spans="1:6" x14ac:dyDescent="0.2">
      <c r="B41" s="33" t="s">
        <v>56</v>
      </c>
      <c r="C41" s="34" t="s">
        <v>99</v>
      </c>
      <c r="D41" s="35">
        <v>10</v>
      </c>
      <c r="F41" s="15"/>
    </row>
    <row r="42" spans="1:6" x14ac:dyDescent="0.2">
      <c r="B42" s="39" t="s">
        <v>20</v>
      </c>
      <c r="C42" s="40" t="s">
        <v>150</v>
      </c>
      <c r="D42" s="41">
        <v>10</v>
      </c>
      <c r="F42" s="15"/>
    </row>
    <row r="43" spans="1:6" x14ac:dyDescent="0.2">
      <c r="B43" s="39" t="s">
        <v>54</v>
      </c>
      <c r="C43" s="40" t="s">
        <v>151</v>
      </c>
      <c r="D43" s="41">
        <v>10</v>
      </c>
    </row>
    <row r="44" spans="1:6" x14ac:dyDescent="0.2">
      <c r="B44" s="39" t="s">
        <v>55</v>
      </c>
      <c r="C44" s="40" t="s">
        <v>152</v>
      </c>
      <c r="D44" s="41">
        <v>10</v>
      </c>
    </row>
    <row r="45" spans="1:6" x14ac:dyDescent="0.2">
      <c r="B45" s="39" t="s">
        <v>335</v>
      </c>
      <c r="C45" s="40" t="s">
        <v>236</v>
      </c>
      <c r="D45" s="41">
        <v>20</v>
      </c>
    </row>
    <row r="46" spans="1:6" x14ac:dyDescent="0.2">
      <c r="B46" s="39" t="s">
        <v>192</v>
      </c>
      <c r="C46" s="40" t="s">
        <v>237</v>
      </c>
      <c r="D46" s="41">
        <v>20</v>
      </c>
    </row>
    <row r="47" spans="1:6" x14ac:dyDescent="0.2">
      <c r="B47" s="39" t="s">
        <v>336</v>
      </c>
      <c r="C47" s="40" t="s">
        <v>380</v>
      </c>
      <c r="D47" s="41">
        <v>20</v>
      </c>
    </row>
    <row r="48" spans="1:6" x14ac:dyDescent="0.2">
      <c r="B48" s="39" t="s">
        <v>63</v>
      </c>
      <c r="C48" s="40" t="s">
        <v>381</v>
      </c>
      <c r="D48" s="41">
        <v>20</v>
      </c>
    </row>
    <row r="49" spans="2:8" x14ac:dyDescent="0.2">
      <c r="B49" s="39" t="s">
        <v>511</v>
      </c>
      <c r="C49" s="40" t="s">
        <v>493</v>
      </c>
      <c r="D49" s="41">
        <v>22</v>
      </c>
    </row>
    <row r="50" spans="2:8" x14ac:dyDescent="0.2">
      <c r="B50" s="39" t="s">
        <v>338</v>
      </c>
      <c r="C50" s="40" t="s">
        <v>382</v>
      </c>
      <c r="D50" s="41">
        <v>21</v>
      </c>
    </row>
    <row r="51" spans="2:8" x14ac:dyDescent="0.2">
      <c r="B51" s="39" t="s">
        <v>339</v>
      </c>
      <c r="C51" s="40" t="s">
        <v>383</v>
      </c>
      <c r="D51" s="41">
        <v>21</v>
      </c>
    </row>
    <row r="52" spans="2:8" x14ac:dyDescent="0.2">
      <c r="B52" s="39" t="s">
        <v>340</v>
      </c>
      <c r="C52" s="40" t="s">
        <v>76</v>
      </c>
      <c r="D52" s="41">
        <v>21</v>
      </c>
    </row>
    <row r="53" spans="2:8" x14ac:dyDescent="0.2">
      <c r="B53" s="39" t="s">
        <v>341</v>
      </c>
      <c r="C53" s="40" t="s">
        <v>77</v>
      </c>
      <c r="D53" s="41">
        <v>21</v>
      </c>
    </row>
    <row r="54" spans="2:8" x14ac:dyDescent="0.2">
      <c r="B54" s="39" t="s">
        <v>35</v>
      </c>
      <c r="C54" s="40" t="s">
        <v>128</v>
      </c>
      <c r="D54" s="41">
        <v>21</v>
      </c>
      <c r="G54" s="3"/>
      <c r="H54" s="3"/>
    </row>
    <row r="55" spans="2:8" x14ac:dyDescent="0.2">
      <c r="B55" s="39" t="s">
        <v>21</v>
      </c>
      <c r="C55" s="40" t="s">
        <v>123</v>
      </c>
      <c r="D55" s="41">
        <v>21</v>
      </c>
      <c r="G55" s="3"/>
      <c r="H55" s="3"/>
    </row>
    <row r="56" spans="2:8" x14ac:dyDescent="0.2">
      <c r="B56" s="39" t="s">
        <v>22</v>
      </c>
      <c r="C56" s="40" t="s">
        <v>124</v>
      </c>
      <c r="D56" s="41">
        <v>21</v>
      </c>
      <c r="G56" s="3"/>
      <c r="H56" s="3"/>
    </row>
    <row r="57" spans="2:8" x14ac:dyDescent="0.2">
      <c r="B57" s="39" t="s">
        <v>25</v>
      </c>
      <c r="C57" s="40" t="s">
        <v>125</v>
      </c>
      <c r="D57" s="41">
        <v>21</v>
      </c>
      <c r="G57" s="3"/>
      <c r="H57" s="3"/>
    </row>
    <row r="58" spans="2:8" x14ac:dyDescent="0.2">
      <c r="B58" s="39" t="s">
        <v>28</v>
      </c>
      <c r="C58" s="40" t="s">
        <v>126</v>
      </c>
      <c r="D58" s="41">
        <v>21</v>
      </c>
      <c r="G58" s="3"/>
      <c r="H58" s="3"/>
    </row>
    <row r="59" spans="2:8" x14ac:dyDescent="0.2">
      <c r="B59" s="39" t="s">
        <v>29</v>
      </c>
      <c r="C59" s="40" t="s">
        <v>127</v>
      </c>
      <c r="D59" s="41">
        <v>21</v>
      </c>
      <c r="G59" s="3"/>
      <c r="H59" s="3"/>
    </row>
    <row r="60" spans="2:8" x14ac:dyDescent="0.2">
      <c r="B60" s="39" t="s">
        <v>45</v>
      </c>
      <c r="C60" s="40" t="s">
        <v>122</v>
      </c>
      <c r="D60" s="41">
        <v>21</v>
      </c>
      <c r="G60" s="3"/>
      <c r="H60" s="3"/>
    </row>
    <row r="61" spans="2:8" x14ac:dyDescent="0.2">
      <c r="B61" s="39" t="s">
        <v>189</v>
      </c>
      <c r="C61" s="40" t="s">
        <v>190</v>
      </c>
      <c r="D61" s="41">
        <v>21</v>
      </c>
      <c r="G61" s="3"/>
      <c r="H61" s="3"/>
    </row>
    <row r="62" spans="2:8" x14ac:dyDescent="0.2">
      <c r="B62" s="39" t="s">
        <v>464</v>
      </c>
      <c r="C62" s="40" t="s">
        <v>466</v>
      </c>
      <c r="D62" s="41">
        <v>21</v>
      </c>
      <c r="G62" s="3"/>
      <c r="H62" s="3"/>
    </row>
    <row r="63" spans="2:8" x14ac:dyDescent="0.2">
      <c r="B63" s="39" t="s">
        <v>512</v>
      </c>
      <c r="C63" s="40" t="s">
        <v>498</v>
      </c>
      <c r="D63" s="41">
        <v>21</v>
      </c>
      <c r="G63" s="3"/>
      <c r="H63" s="3"/>
    </row>
    <row r="64" spans="2:8" x14ac:dyDescent="0.2">
      <c r="B64" s="39" t="s">
        <v>500</v>
      </c>
      <c r="C64" s="40" t="s">
        <v>499</v>
      </c>
      <c r="D64" s="41">
        <v>21</v>
      </c>
      <c r="G64" s="3"/>
      <c r="H64" s="3"/>
    </row>
    <row r="65" spans="2:8" x14ac:dyDescent="0.2">
      <c r="B65" s="39" t="s">
        <v>465</v>
      </c>
      <c r="C65" s="40" t="s">
        <v>467</v>
      </c>
      <c r="D65" s="41">
        <v>21</v>
      </c>
      <c r="G65" s="3"/>
      <c r="H65" s="3"/>
    </row>
    <row r="66" spans="2:8" x14ac:dyDescent="0.2">
      <c r="B66" s="39" t="s">
        <v>520</v>
      </c>
      <c r="C66" s="40" t="s">
        <v>519</v>
      </c>
      <c r="D66" s="41">
        <v>21</v>
      </c>
      <c r="G66" s="3"/>
      <c r="H66" s="3"/>
    </row>
    <row r="67" spans="2:8" x14ac:dyDescent="0.2">
      <c r="B67" s="39" t="s">
        <v>342</v>
      </c>
      <c r="C67" s="40" t="s">
        <v>66</v>
      </c>
      <c r="D67" s="41">
        <v>25</v>
      </c>
      <c r="G67" s="3"/>
      <c r="H67" s="3"/>
    </row>
    <row r="68" spans="2:8" x14ac:dyDescent="0.2">
      <c r="B68" s="39" t="s">
        <v>343</v>
      </c>
      <c r="C68" s="40" t="s">
        <v>384</v>
      </c>
      <c r="D68" s="41">
        <v>25</v>
      </c>
      <c r="G68" s="3"/>
      <c r="H68" s="3"/>
    </row>
    <row r="69" spans="2:8" x14ac:dyDescent="0.2">
      <c r="B69" s="39" t="s">
        <v>344</v>
      </c>
      <c r="C69" s="40" t="s">
        <v>67</v>
      </c>
      <c r="D69" s="41">
        <v>25</v>
      </c>
      <c r="G69" s="3"/>
      <c r="H69" s="3"/>
    </row>
    <row r="70" spans="2:8" x14ac:dyDescent="0.2">
      <c r="B70" s="39" t="s">
        <v>345</v>
      </c>
      <c r="C70" s="40" t="s">
        <v>385</v>
      </c>
      <c r="D70" s="41">
        <v>25</v>
      </c>
      <c r="G70" s="3"/>
      <c r="H70" s="3"/>
    </row>
    <row r="71" spans="2:8" x14ac:dyDescent="0.2">
      <c r="B71" s="39" t="s">
        <v>346</v>
      </c>
      <c r="C71" s="40" t="s">
        <v>239</v>
      </c>
      <c r="D71" s="41">
        <v>30</v>
      </c>
      <c r="G71" s="3"/>
      <c r="H71" s="3"/>
    </row>
    <row r="72" spans="2:8" x14ac:dyDescent="0.2">
      <c r="B72" s="39" t="s">
        <v>347</v>
      </c>
      <c r="C72" s="40" t="s">
        <v>73</v>
      </c>
      <c r="D72" s="41">
        <v>32</v>
      </c>
      <c r="G72" s="3"/>
      <c r="H72" s="3"/>
    </row>
    <row r="73" spans="2:8" x14ac:dyDescent="0.2">
      <c r="B73" s="39" t="s">
        <v>348</v>
      </c>
      <c r="C73" s="40" t="s">
        <v>386</v>
      </c>
      <c r="D73" s="41">
        <v>35</v>
      </c>
    </row>
    <row r="74" spans="2:8" x14ac:dyDescent="0.2">
      <c r="B74" s="39" t="s">
        <v>349</v>
      </c>
      <c r="C74" s="40" t="s">
        <v>387</v>
      </c>
      <c r="D74" s="41">
        <v>35</v>
      </c>
      <c r="G74" s="3"/>
      <c r="H74" s="3"/>
    </row>
    <row r="75" spans="2:8" x14ac:dyDescent="0.2">
      <c r="B75" s="39" t="s">
        <v>518</v>
      </c>
      <c r="C75" s="40" t="s">
        <v>517</v>
      </c>
      <c r="D75" s="41">
        <v>35</v>
      </c>
      <c r="G75" s="3"/>
      <c r="H75" s="3"/>
    </row>
    <row r="76" spans="2:8" x14ac:dyDescent="0.2">
      <c r="B76" s="39" t="s">
        <v>350</v>
      </c>
      <c r="C76" s="40" t="s">
        <v>388</v>
      </c>
      <c r="D76" s="41">
        <v>36</v>
      </c>
      <c r="G76" s="3"/>
      <c r="H76" s="3"/>
    </row>
    <row r="77" spans="2:8" x14ac:dyDescent="0.2">
      <c r="B77" s="39" t="s">
        <v>351</v>
      </c>
      <c r="C77" s="40" t="s">
        <v>389</v>
      </c>
      <c r="D77" s="41">
        <v>36</v>
      </c>
    </row>
    <row r="78" spans="2:8" x14ac:dyDescent="0.2">
      <c r="B78" s="39" t="s">
        <v>352</v>
      </c>
      <c r="C78" s="40" t="s">
        <v>390</v>
      </c>
      <c r="D78" s="41">
        <v>36</v>
      </c>
    </row>
    <row r="79" spans="2:8" x14ac:dyDescent="0.2">
      <c r="B79" s="39" t="s">
        <v>353</v>
      </c>
      <c r="C79" s="40" t="s">
        <v>391</v>
      </c>
      <c r="D79" s="41">
        <v>36</v>
      </c>
    </row>
    <row r="80" spans="2:8" x14ac:dyDescent="0.2">
      <c r="B80" s="39" t="s">
        <v>354</v>
      </c>
      <c r="C80" s="40" t="s">
        <v>392</v>
      </c>
      <c r="D80" s="41">
        <v>36</v>
      </c>
    </row>
    <row r="81" spans="2:8" x14ac:dyDescent="0.2">
      <c r="B81" s="39" t="s">
        <v>355</v>
      </c>
      <c r="C81" s="40" t="s">
        <v>393</v>
      </c>
      <c r="D81" s="41">
        <v>36</v>
      </c>
    </row>
    <row r="82" spans="2:8" x14ac:dyDescent="0.2">
      <c r="B82" s="39" t="s">
        <v>356</v>
      </c>
      <c r="C82" s="40" t="s">
        <v>394</v>
      </c>
      <c r="D82" s="41">
        <v>36</v>
      </c>
    </row>
    <row r="83" spans="2:8" x14ac:dyDescent="0.2">
      <c r="B83" s="39" t="s">
        <v>357</v>
      </c>
      <c r="C83" s="40" t="s">
        <v>395</v>
      </c>
      <c r="D83" s="41">
        <v>36</v>
      </c>
    </row>
    <row r="84" spans="2:8" x14ac:dyDescent="0.2">
      <c r="B84" s="39" t="s">
        <v>358</v>
      </c>
      <c r="C84" s="40" t="s">
        <v>72</v>
      </c>
      <c r="D84" s="41">
        <v>40</v>
      </c>
      <c r="G84" s="3"/>
      <c r="H84" s="3"/>
    </row>
    <row r="85" spans="2:8" x14ac:dyDescent="0.2">
      <c r="B85" s="39" t="s">
        <v>359</v>
      </c>
      <c r="C85" s="40" t="s">
        <v>396</v>
      </c>
      <c r="D85" s="41">
        <v>40</v>
      </c>
      <c r="G85" s="3"/>
      <c r="H85" s="3"/>
    </row>
    <row r="86" spans="2:8" x14ac:dyDescent="0.2">
      <c r="B86" s="39" t="s">
        <v>360</v>
      </c>
      <c r="C86" s="40" t="s">
        <v>397</v>
      </c>
      <c r="D86" s="41">
        <v>41</v>
      </c>
      <c r="G86" s="3"/>
      <c r="H86" s="3"/>
    </row>
    <row r="87" spans="2:8" x14ac:dyDescent="0.2">
      <c r="B87" s="39" t="s">
        <v>361</v>
      </c>
      <c r="C87" s="40" t="s">
        <v>74</v>
      </c>
      <c r="D87" s="41">
        <v>42</v>
      </c>
    </row>
    <row r="88" spans="2:8" x14ac:dyDescent="0.2">
      <c r="B88" s="39" t="s">
        <v>362</v>
      </c>
      <c r="C88" s="40" t="s">
        <v>75</v>
      </c>
      <c r="D88" s="41">
        <v>43</v>
      </c>
    </row>
    <row r="89" spans="2:8" x14ac:dyDescent="0.2">
      <c r="B89" s="39" t="s">
        <v>363</v>
      </c>
      <c r="C89" s="40" t="s">
        <v>78</v>
      </c>
      <c r="D89" s="41">
        <v>44</v>
      </c>
    </row>
    <row r="90" spans="2:8" x14ac:dyDescent="0.2">
      <c r="B90" s="39" t="s">
        <v>364</v>
      </c>
      <c r="C90" s="40" t="s">
        <v>121</v>
      </c>
      <c r="D90" s="41">
        <v>46</v>
      </c>
    </row>
    <row r="91" spans="2:8" x14ac:dyDescent="0.2">
      <c r="B91" s="39" t="s">
        <v>365</v>
      </c>
      <c r="C91" s="40" t="s">
        <v>398</v>
      </c>
      <c r="D91" s="41">
        <v>46</v>
      </c>
    </row>
    <row r="92" spans="2:8" x14ac:dyDescent="0.2">
      <c r="B92" s="39" t="s">
        <v>504</v>
      </c>
      <c r="C92" s="40" t="s">
        <v>505</v>
      </c>
      <c r="D92" s="41">
        <v>46</v>
      </c>
    </row>
    <row r="93" spans="2:8" x14ac:dyDescent="0.2">
      <c r="B93" s="39" t="s">
        <v>366</v>
      </c>
      <c r="C93" s="40" t="s">
        <v>79</v>
      </c>
      <c r="D93" s="41">
        <v>46</v>
      </c>
    </row>
    <row r="94" spans="2:8" x14ac:dyDescent="0.2">
      <c r="B94" s="39" t="s">
        <v>468</v>
      </c>
      <c r="C94" s="40" t="s">
        <v>469</v>
      </c>
      <c r="D94" s="41">
        <v>50</v>
      </c>
    </row>
    <row r="95" spans="2:8" x14ac:dyDescent="0.2">
      <c r="B95" s="39" t="s">
        <v>515</v>
      </c>
      <c r="C95" s="40" t="s">
        <v>516</v>
      </c>
      <c r="D95" s="41">
        <v>50</v>
      </c>
    </row>
    <row r="96" spans="2:8" x14ac:dyDescent="0.2">
      <c r="B96" s="39" t="s">
        <v>521</v>
      </c>
      <c r="C96" s="40" t="s">
        <v>525</v>
      </c>
      <c r="D96" s="41">
        <v>50</v>
      </c>
    </row>
    <row r="97" spans="2:4" x14ac:dyDescent="0.2">
      <c r="B97" s="39" t="s">
        <v>522</v>
      </c>
      <c r="C97" s="40" t="s">
        <v>526</v>
      </c>
      <c r="D97" s="41">
        <v>50</v>
      </c>
    </row>
    <row r="98" spans="2:4" x14ac:dyDescent="0.2">
      <c r="B98" s="39" t="s">
        <v>523</v>
      </c>
      <c r="C98" s="40" t="s">
        <v>527</v>
      </c>
      <c r="D98" s="41">
        <v>50</v>
      </c>
    </row>
    <row r="99" spans="2:4" x14ac:dyDescent="0.2">
      <c r="B99" s="39" t="s">
        <v>524</v>
      </c>
      <c r="C99" s="40" t="s">
        <v>528</v>
      </c>
      <c r="D99" s="41">
        <v>50</v>
      </c>
    </row>
    <row r="100" spans="2:4" x14ac:dyDescent="0.2">
      <c r="B100" s="39" t="s">
        <v>271</v>
      </c>
      <c r="C100" s="40" t="s">
        <v>334</v>
      </c>
      <c r="D100" s="41">
        <v>60</v>
      </c>
    </row>
    <row r="101" spans="2:4" x14ac:dyDescent="0.2">
      <c r="B101" s="39" t="s">
        <v>204</v>
      </c>
      <c r="C101" s="40" t="s">
        <v>80</v>
      </c>
      <c r="D101" s="41">
        <v>61</v>
      </c>
    </row>
    <row r="102" spans="2:4" x14ac:dyDescent="0.2">
      <c r="B102" s="39" t="s">
        <v>205</v>
      </c>
      <c r="C102" s="40" t="s">
        <v>64</v>
      </c>
      <c r="D102" s="41">
        <v>61</v>
      </c>
    </row>
    <row r="103" spans="2:4" x14ac:dyDescent="0.2">
      <c r="B103" s="39" t="s">
        <v>194</v>
      </c>
      <c r="C103" s="40" t="s">
        <v>243</v>
      </c>
      <c r="D103" s="41">
        <v>63</v>
      </c>
    </row>
    <row r="104" spans="2:4" x14ac:dyDescent="0.2">
      <c r="B104" s="39" t="s">
        <v>367</v>
      </c>
      <c r="C104" s="40" t="s">
        <v>244</v>
      </c>
      <c r="D104" s="41">
        <v>63</v>
      </c>
    </row>
    <row r="105" spans="2:4" x14ac:dyDescent="0.2">
      <c r="B105" s="39" t="s">
        <v>206</v>
      </c>
      <c r="C105" s="40" t="s">
        <v>245</v>
      </c>
      <c r="D105" s="41">
        <v>64</v>
      </c>
    </row>
    <row r="106" spans="2:4" x14ac:dyDescent="0.2">
      <c r="B106" s="39" t="s">
        <v>491</v>
      </c>
      <c r="C106" s="40" t="s">
        <v>492</v>
      </c>
      <c r="D106" s="41">
        <v>64</v>
      </c>
    </row>
    <row r="107" spans="2:4" x14ac:dyDescent="0.2">
      <c r="B107" s="39" t="s">
        <v>48</v>
      </c>
      <c r="C107" s="40" t="s">
        <v>85</v>
      </c>
      <c r="D107" s="41">
        <v>64</v>
      </c>
    </row>
    <row r="108" spans="2:4" x14ac:dyDescent="0.2">
      <c r="B108" s="39" t="s">
        <v>24</v>
      </c>
      <c r="C108" s="40" t="s">
        <v>141</v>
      </c>
      <c r="D108" s="41">
        <v>64</v>
      </c>
    </row>
    <row r="109" spans="2:4" x14ac:dyDescent="0.2">
      <c r="B109" s="39" t="s">
        <v>82</v>
      </c>
      <c r="C109" s="40" t="s">
        <v>143</v>
      </c>
      <c r="D109" s="41">
        <v>64</v>
      </c>
    </row>
    <row r="110" spans="2:4" x14ac:dyDescent="0.2">
      <c r="B110" s="39" t="s">
        <v>83</v>
      </c>
      <c r="C110" s="40" t="s">
        <v>142</v>
      </c>
      <c r="D110" s="41">
        <v>64</v>
      </c>
    </row>
    <row r="111" spans="2:4" x14ac:dyDescent="0.2">
      <c r="B111" s="39" t="s">
        <v>368</v>
      </c>
      <c r="C111" s="40" t="s">
        <v>84</v>
      </c>
      <c r="D111" s="41">
        <v>64</v>
      </c>
    </row>
    <row r="112" spans="2:4" x14ac:dyDescent="0.2">
      <c r="B112" s="39" t="s">
        <v>369</v>
      </c>
      <c r="C112" s="40" t="s">
        <v>399</v>
      </c>
      <c r="D112" s="41">
        <v>64</v>
      </c>
    </row>
    <row r="113" spans="2:6" x14ac:dyDescent="0.2">
      <c r="B113" s="39" t="s">
        <v>370</v>
      </c>
      <c r="C113" s="40" t="s">
        <v>400</v>
      </c>
      <c r="D113" s="41">
        <v>64</v>
      </c>
    </row>
    <row r="114" spans="2:6" x14ac:dyDescent="0.2">
      <c r="B114" s="39" t="s">
        <v>371</v>
      </c>
      <c r="C114" s="40" t="s">
        <v>401</v>
      </c>
      <c r="D114" s="41">
        <v>64</v>
      </c>
    </row>
    <row r="115" spans="2:6" x14ac:dyDescent="0.2">
      <c r="B115" s="39" t="s">
        <v>372</v>
      </c>
      <c r="C115" s="40" t="s">
        <v>402</v>
      </c>
      <c r="D115" s="41">
        <v>64</v>
      </c>
    </row>
    <row r="116" spans="2:6" x14ac:dyDescent="0.2">
      <c r="B116" s="39" t="s">
        <v>507</v>
      </c>
      <c r="C116" s="40" t="s">
        <v>506</v>
      </c>
      <c r="D116" s="41">
        <v>64</v>
      </c>
    </row>
    <row r="117" spans="2:6" x14ac:dyDescent="0.2">
      <c r="B117" s="39" t="s">
        <v>47</v>
      </c>
      <c r="C117" s="40" t="s">
        <v>92</v>
      </c>
      <c r="D117" s="41">
        <v>64</v>
      </c>
    </row>
    <row r="118" spans="2:6" x14ac:dyDescent="0.2">
      <c r="B118" s="39" t="s">
        <v>93</v>
      </c>
      <c r="C118" s="40" t="s">
        <v>94</v>
      </c>
      <c r="D118" s="41">
        <v>64</v>
      </c>
    </row>
    <row r="119" spans="2:6" x14ac:dyDescent="0.2">
      <c r="B119" s="39" t="s">
        <v>53</v>
      </c>
      <c r="C119" s="40" t="s">
        <v>95</v>
      </c>
      <c r="D119" s="41">
        <v>64</v>
      </c>
    </row>
    <row r="120" spans="2:6" x14ac:dyDescent="0.2">
      <c r="B120" s="39" t="s">
        <v>148</v>
      </c>
      <c r="C120" s="40" t="s">
        <v>146</v>
      </c>
      <c r="D120" s="41">
        <v>64</v>
      </c>
    </row>
    <row r="121" spans="2:6" x14ac:dyDescent="0.2">
      <c r="B121" s="39" t="s">
        <v>145</v>
      </c>
      <c r="C121" s="40" t="s">
        <v>147</v>
      </c>
      <c r="D121" s="41">
        <v>64</v>
      </c>
    </row>
    <row r="122" spans="2:6" x14ac:dyDescent="0.2">
      <c r="B122" s="39" t="s">
        <v>46</v>
      </c>
      <c r="C122" s="40" t="s">
        <v>91</v>
      </c>
      <c r="D122" s="41">
        <v>64</v>
      </c>
      <c r="F122" s="3"/>
    </row>
    <row r="123" spans="2:6" x14ac:dyDescent="0.2">
      <c r="B123" s="39" t="s">
        <v>144</v>
      </c>
      <c r="C123" s="40" t="s">
        <v>81</v>
      </c>
      <c r="D123" s="41">
        <v>65</v>
      </c>
    </row>
    <row r="124" spans="2:6" x14ac:dyDescent="0.2">
      <c r="B124" s="39" t="s">
        <v>207</v>
      </c>
      <c r="C124" s="40" t="s">
        <v>246</v>
      </c>
      <c r="D124" s="41">
        <v>65</v>
      </c>
    </row>
    <row r="125" spans="2:6" x14ac:dyDescent="0.2">
      <c r="B125" s="39" t="s">
        <v>0</v>
      </c>
      <c r="C125" s="40" t="s">
        <v>247</v>
      </c>
      <c r="D125" s="41">
        <v>65</v>
      </c>
    </row>
    <row r="126" spans="2:6" x14ac:dyDescent="0.2">
      <c r="B126" s="39" t="s">
        <v>69</v>
      </c>
      <c r="C126" s="40" t="s">
        <v>248</v>
      </c>
      <c r="D126" s="41">
        <v>65</v>
      </c>
    </row>
    <row r="127" spans="2:6" x14ac:dyDescent="0.2">
      <c r="B127" s="39" t="s">
        <v>70</v>
      </c>
      <c r="C127" s="40" t="s">
        <v>249</v>
      </c>
      <c r="D127" s="41">
        <v>65</v>
      </c>
    </row>
    <row r="128" spans="2:6" x14ac:dyDescent="0.2">
      <c r="B128" s="39" t="s">
        <v>71</v>
      </c>
      <c r="C128" s="40" t="s">
        <v>250</v>
      </c>
      <c r="D128" s="41">
        <v>65</v>
      </c>
    </row>
    <row r="129" spans="2:9" x14ac:dyDescent="0.2">
      <c r="B129" s="39" t="s">
        <v>208</v>
      </c>
      <c r="C129" s="40" t="s">
        <v>251</v>
      </c>
      <c r="D129" s="41">
        <v>65</v>
      </c>
    </row>
    <row r="130" spans="2:9" x14ac:dyDescent="0.2">
      <c r="B130" s="39" t="s">
        <v>470</v>
      </c>
      <c r="C130" s="40" t="s">
        <v>252</v>
      </c>
      <c r="D130" s="41">
        <v>65</v>
      </c>
      <c r="F130" s="3"/>
    </row>
    <row r="131" spans="2:9" x14ac:dyDescent="0.2">
      <c r="B131" s="39" t="s">
        <v>471</v>
      </c>
      <c r="C131" s="40" t="s">
        <v>253</v>
      </c>
      <c r="D131" s="41">
        <v>65</v>
      </c>
      <c r="F131" s="3"/>
      <c r="I131" s="3"/>
    </row>
    <row r="132" spans="2:9" x14ac:dyDescent="0.2">
      <c r="B132" s="39" t="s">
        <v>209</v>
      </c>
      <c r="C132" s="40" t="s">
        <v>254</v>
      </c>
      <c r="D132" s="41">
        <v>65</v>
      </c>
      <c r="F132" s="3"/>
      <c r="I132" s="3"/>
    </row>
    <row r="133" spans="2:9" x14ac:dyDescent="0.2">
      <c r="B133" s="39" t="s">
        <v>49</v>
      </c>
      <c r="C133" s="40" t="s">
        <v>86</v>
      </c>
      <c r="D133" s="41">
        <v>66</v>
      </c>
      <c r="F133" s="3"/>
      <c r="I133" s="3"/>
    </row>
    <row r="134" spans="2:9" x14ac:dyDescent="0.2">
      <c r="B134" s="39" t="s">
        <v>453</v>
      </c>
      <c r="C134" s="40" t="s">
        <v>87</v>
      </c>
      <c r="D134" s="41">
        <v>66</v>
      </c>
      <c r="F134" s="3"/>
      <c r="I134" s="3"/>
    </row>
    <row r="135" spans="2:9" x14ac:dyDescent="0.2">
      <c r="B135" s="39" t="s">
        <v>454</v>
      </c>
      <c r="C135" s="40" t="s">
        <v>88</v>
      </c>
      <c r="D135" s="41">
        <v>66</v>
      </c>
      <c r="I135" s="3"/>
    </row>
    <row r="136" spans="2:9" x14ac:dyDescent="0.2">
      <c r="B136" s="39" t="s">
        <v>50</v>
      </c>
      <c r="C136" s="40" t="s">
        <v>89</v>
      </c>
      <c r="D136" s="41">
        <v>66</v>
      </c>
    </row>
    <row r="137" spans="2:9" x14ac:dyDescent="0.2">
      <c r="B137" s="39" t="s">
        <v>455</v>
      </c>
      <c r="C137" s="40" t="s">
        <v>90</v>
      </c>
      <c r="D137" s="41">
        <v>66</v>
      </c>
    </row>
    <row r="138" spans="2:9" x14ac:dyDescent="0.2">
      <c r="B138" s="39" t="s">
        <v>456</v>
      </c>
      <c r="C138" s="40" t="s">
        <v>149</v>
      </c>
      <c r="D138" s="41">
        <v>66</v>
      </c>
    </row>
    <row r="139" spans="2:9" x14ac:dyDescent="0.2">
      <c r="B139" s="39" t="s">
        <v>457</v>
      </c>
      <c r="C139" s="40" t="s">
        <v>452</v>
      </c>
      <c r="D139" s="41">
        <v>66</v>
      </c>
    </row>
    <row r="140" spans="2:9" x14ac:dyDescent="0.2">
      <c r="B140" s="39" t="s">
        <v>458</v>
      </c>
      <c r="C140" s="40" t="s">
        <v>459</v>
      </c>
      <c r="D140" s="41">
        <v>66</v>
      </c>
    </row>
    <row r="141" spans="2:9" x14ac:dyDescent="0.2">
      <c r="B141" s="39" t="s">
        <v>502</v>
      </c>
      <c r="C141" s="40" t="s">
        <v>503</v>
      </c>
      <c r="D141" s="41">
        <v>66</v>
      </c>
    </row>
    <row r="142" spans="2:9" x14ac:dyDescent="0.2">
      <c r="B142" s="39" t="s">
        <v>472</v>
      </c>
      <c r="C142" s="40" t="s">
        <v>473</v>
      </c>
      <c r="D142" s="41">
        <v>66</v>
      </c>
    </row>
    <row r="143" spans="2:9" x14ac:dyDescent="0.2">
      <c r="B143" s="39" t="s">
        <v>210</v>
      </c>
      <c r="C143" s="40" t="s">
        <v>255</v>
      </c>
      <c r="D143" s="41">
        <v>67</v>
      </c>
    </row>
    <row r="144" spans="2:9" x14ac:dyDescent="0.2">
      <c r="B144" s="39" t="s">
        <v>490</v>
      </c>
      <c r="C144" s="40" t="s">
        <v>489</v>
      </c>
      <c r="D144" s="41">
        <v>67</v>
      </c>
    </row>
    <row r="145" spans="2:4" x14ac:dyDescent="0.2">
      <c r="B145" s="39" t="s">
        <v>34</v>
      </c>
      <c r="C145" s="40" t="s">
        <v>256</v>
      </c>
      <c r="D145" s="41">
        <v>67</v>
      </c>
    </row>
    <row r="146" spans="2:4" x14ac:dyDescent="0.2">
      <c r="B146" s="39" t="s">
        <v>42</v>
      </c>
      <c r="C146" s="40" t="s">
        <v>96</v>
      </c>
      <c r="D146" s="41">
        <v>67</v>
      </c>
    </row>
    <row r="147" spans="2:4" x14ac:dyDescent="0.2">
      <c r="B147" s="39" t="s">
        <v>211</v>
      </c>
      <c r="C147" s="40" t="s">
        <v>120</v>
      </c>
      <c r="D147" s="41">
        <v>67</v>
      </c>
    </row>
    <row r="148" spans="2:4" x14ac:dyDescent="0.2">
      <c r="B148" s="39" t="s">
        <v>513</v>
      </c>
      <c r="C148" s="40" t="s">
        <v>514</v>
      </c>
      <c r="D148" s="41">
        <v>67</v>
      </c>
    </row>
    <row r="149" spans="2:4" x14ac:dyDescent="0.2">
      <c r="B149" s="39" t="s">
        <v>68</v>
      </c>
      <c r="C149" s="40" t="s">
        <v>238</v>
      </c>
      <c r="D149" s="41">
        <v>67</v>
      </c>
    </row>
    <row r="150" spans="2:4" x14ac:dyDescent="0.2">
      <c r="B150" s="39" t="s">
        <v>212</v>
      </c>
      <c r="C150" s="40" t="s">
        <v>257</v>
      </c>
      <c r="D150" s="41">
        <v>69</v>
      </c>
    </row>
    <row r="151" spans="2:4" x14ac:dyDescent="0.2">
      <c r="B151" s="39" t="s">
        <v>213</v>
      </c>
      <c r="C151" s="40" t="s">
        <v>258</v>
      </c>
      <c r="D151" s="41">
        <v>69</v>
      </c>
    </row>
    <row r="152" spans="2:4" x14ac:dyDescent="0.2">
      <c r="B152" s="39" t="s">
        <v>484</v>
      </c>
      <c r="C152" s="40" t="s">
        <v>481</v>
      </c>
      <c r="D152" s="41">
        <v>69</v>
      </c>
    </row>
    <row r="153" spans="2:4" x14ac:dyDescent="0.2">
      <c r="B153" s="39" t="s">
        <v>485</v>
      </c>
      <c r="C153" s="40" t="s">
        <v>482</v>
      </c>
      <c r="D153" s="41">
        <v>69</v>
      </c>
    </row>
    <row r="154" spans="2:4" x14ac:dyDescent="0.2">
      <c r="B154" s="39" t="s">
        <v>486</v>
      </c>
      <c r="C154" s="40" t="s">
        <v>483</v>
      </c>
      <c r="D154" s="41">
        <v>69</v>
      </c>
    </row>
    <row r="155" spans="2:4" x14ac:dyDescent="0.2">
      <c r="B155" s="39" t="s">
        <v>373</v>
      </c>
      <c r="C155" s="40" t="s">
        <v>259</v>
      </c>
      <c r="D155" s="41">
        <v>69</v>
      </c>
    </row>
    <row r="156" spans="2:4" x14ac:dyDescent="0.2">
      <c r="B156" s="39" t="s">
        <v>477</v>
      </c>
      <c r="C156" s="40" t="s">
        <v>260</v>
      </c>
      <c r="D156" s="41">
        <v>69</v>
      </c>
    </row>
    <row r="157" spans="2:4" x14ac:dyDescent="0.2">
      <c r="B157" s="39" t="s">
        <v>479</v>
      </c>
      <c r="C157" s="40" t="s">
        <v>480</v>
      </c>
      <c r="D157" s="41">
        <v>69</v>
      </c>
    </row>
    <row r="158" spans="2:4" x14ac:dyDescent="0.2">
      <c r="B158" s="39" t="s">
        <v>478</v>
      </c>
      <c r="C158" s="40" t="s">
        <v>474</v>
      </c>
      <c r="D158" s="41">
        <v>69</v>
      </c>
    </row>
    <row r="159" spans="2:4" x14ac:dyDescent="0.2">
      <c r="B159" s="39" t="s">
        <v>203</v>
      </c>
      <c r="C159" s="40" t="s">
        <v>240</v>
      </c>
      <c r="D159" s="41">
        <v>70</v>
      </c>
    </row>
    <row r="160" spans="2:4" x14ac:dyDescent="0.2">
      <c r="B160" s="39" t="s">
        <v>374</v>
      </c>
      <c r="C160" s="40" t="s">
        <v>241</v>
      </c>
      <c r="D160" s="41">
        <v>70</v>
      </c>
    </row>
    <row r="161" spans="2:4" x14ac:dyDescent="0.2">
      <c r="B161" s="39" t="s">
        <v>375</v>
      </c>
      <c r="C161" s="40" t="s">
        <v>242</v>
      </c>
      <c r="D161" s="41">
        <v>70</v>
      </c>
    </row>
    <row r="162" spans="2:4" x14ac:dyDescent="0.2">
      <c r="B162" s="39" t="s">
        <v>376</v>
      </c>
      <c r="C162" s="40" t="s">
        <v>403</v>
      </c>
      <c r="D162" s="41">
        <v>71</v>
      </c>
    </row>
    <row r="163" spans="2:4" x14ac:dyDescent="0.2">
      <c r="B163" s="39" t="s">
        <v>298</v>
      </c>
      <c r="C163" s="40" t="s">
        <v>129</v>
      </c>
      <c r="D163" s="41">
        <v>72</v>
      </c>
    </row>
    <row r="164" spans="2:4" x14ac:dyDescent="0.2">
      <c r="B164" s="39" t="s">
        <v>214</v>
      </c>
      <c r="C164" s="40" t="s">
        <v>130</v>
      </c>
      <c r="D164" s="41">
        <v>72</v>
      </c>
    </row>
    <row r="165" spans="2:4" x14ac:dyDescent="0.2">
      <c r="B165" s="39" t="s">
        <v>215</v>
      </c>
      <c r="C165" s="40" t="s">
        <v>131</v>
      </c>
      <c r="D165" s="41">
        <v>72</v>
      </c>
    </row>
    <row r="166" spans="2:4" x14ac:dyDescent="0.2">
      <c r="B166" s="39" t="s">
        <v>216</v>
      </c>
      <c r="C166" s="40" t="s">
        <v>135</v>
      </c>
      <c r="D166" s="41">
        <v>72</v>
      </c>
    </row>
    <row r="167" spans="2:4" x14ac:dyDescent="0.2">
      <c r="B167" s="39" t="s">
        <v>217</v>
      </c>
      <c r="C167" s="40" t="s">
        <v>134</v>
      </c>
      <c r="D167" s="41">
        <v>72</v>
      </c>
    </row>
    <row r="168" spans="2:4" x14ac:dyDescent="0.2">
      <c r="B168" s="39" t="s">
        <v>218</v>
      </c>
      <c r="C168" s="40" t="s">
        <v>138</v>
      </c>
      <c r="D168" s="41">
        <v>72</v>
      </c>
    </row>
    <row r="169" spans="2:4" x14ac:dyDescent="0.2">
      <c r="B169" s="39" t="s">
        <v>219</v>
      </c>
      <c r="C169" s="40" t="s">
        <v>132</v>
      </c>
      <c r="D169" s="41">
        <v>72</v>
      </c>
    </row>
    <row r="170" spans="2:4" x14ac:dyDescent="0.2">
      <c r="B170" s="39" t="s">
        <v>220</v>
      </c>
      <c r="C170" s="40" t="s">
        <v>133</v>
      </c>
      <c r="D170" s="41">
        <v>72</v>
      </c>
    </row>
    <row r="171" spans="2:4" x14ac:dyDescent="0.2">
      <c r="B171" s="39" t="s">
        <v>221</v>
      </c>
      <c r="C171" s="40" t="s">
        <v>137</v>
      </c>
      <c r="D171" s="41">
        <v>72</v>
      </c>
    </row>
    <row r="172" spans="2:4" x14ac:dyDescent="0.2">
      <c r="B172" s="39" t="s">
        <v>496</v>
      </c>
      <c r="C172" s="40" t="s">
        <v>494</v>
      </c>
      <c r="D172" s="41">
        <v>72</v>
      </c>
    </row>
    <row r="173" spans="2:4" x14ac:dyDescent="0.2">
      <c r="B173" s="39" t="s">
        <v>497</v>
      </c>
      <c r="C173" s="40" t="s">
        <v>495</v>
      </c>
      <c r="D173" s="41">
        <v>72</v>
      </c>
    </row>
    <row r="174" spans="2:4" x14ac:dyDescent="0.2">
      <c r="B174" s="39" t="s">
        <v>222</v>
      </c>
      <c r="C174" s="40" t="s">
        <v>136</v>
      </c>
      <c r="D174" s="41">
        <v>72</v>
      </c>
    </row>
    <row r="175" spans="2:4" x14ac:dyDescent="0.2">
      <c r="B175" s="39" t="s">
        <v>223</v>
      </c>
      <c r="C175" s="40" t="s">
        <v>139</v>
      </c>
      <c r="D175" s="41">
        <v>72</v>
      </c>
    </row>
    <row r="176" spans="2:4" x14ac:dyDescent="0.2">
      <c r="B176" s="39" t="s">
        <v>224</v>
      </c>
      <c r="C176" s="40" t="s">
        <v>140</v>
      </c>
      <c r="D176" s="41">
        <v>72</v>
      </c>
    </row>
    <row r="177" spans="2:4" x14ac:dyDescent="0.2">
      <c r="B177" s="39" t="s">
        <v>225</v>
      </c>
      <c r="C177" s="40" t="s">
        <v>261</v>
      </c>
      <c r="D177" s="41">
        <v>73</v>
      </c>
    </row>
    <row r="178" spans="2:4" x14ac:dyDescent="0.2">
      <c r="B178" s="39" t="s">
        <v>226</v>
      </c>
      <c r="C178" s="40" t="s">
        <v>262</v>
      </c>
      <c r="D178" s="41">
        <v>73</v>
      </c>
    </row>
    <row r="179" spans="2:4" x14ac:dyDescent="0.2">
      <c r="B179" s="39" t="s">
        <v>377</v>
      </c>
      <c r="C179" s="40" t="s">
        <v>404</v>
      </c>
      <c r="D179" s="41">
        <v>73</v>
      </c>
    </row>
    <row r="180" spans="2:4" x14ac:dyDescent="0.2">
      <c r="B180" s="39" t="s">
        <v>227</v>
      </c>
      <c r="C180" s="40" t="s">
        <v>263</v>
      </c>
      <c r="D180" s="41">
        <v>73</v>
      </c>
    </row>
    <row r="181" spans="2:4" x14ac:dyDescent="0.2">
      <c r="B181" s="39" t="s">
        <v>488</v>
      </c>
      <c r="C181" s="40" t="s">
        <v>487</v>
      </c>
      <c r="D181" s="41">
        <v>73</v>
      </c>
    </row>
    <row r="182" spans="2:4" x14ac:dyDescent="0.2">
      <c r="B182" s="39" t="s">
        <v>228</v>
      </c>
      <c r="C182" s="40" t="s">
        <v>264</v>
      </c>
      <c r="D182" s="41">
        <v>73</v>
      </c>
    </row>
    <row r="183" spans="2:4" x14ac:dyDescent="0.2">
      <c r="B183" s="39" t="s">
        <v>30</v>
      </c>
      <c r="C183" s="40" t="s">
        <v>97</v>
      </c>
      <c r="D183" s="41">
        <v>73</v>
      </c>
    </row>
    <row r="184" spans="2:4" x14ac:dyDescent="0.2">
      <c r="B184" s="39" t="s">
        <v>508</v>
      </c>
      <c r="C184" s="40" t="s">
        <v>509</v>
      </c>
      <c r="D184" s="41">
        <v>73</v>
      </c>
    </row>
    <row r="185" spans="2:4" x14ac:dyDescent="0.2">
      <c r="B185" s="39" t="s">
        <v>229</v>
      </c>
      <c r="C185" s="40" t="s">
        <v>98</v>
      </c>
      <c r="D185" s="41">
        <v>73</v>
      </c>
    </row>
    <row r="186" spans="2:4" x14ac:dyDescent="0.2">
      <c r="B186" s="39" t="s">
        <v>201</v>
      </c>
      <c r="C186" s="40" t="s">
        <v>100</v>
      </c>
      <c r="D186" s="41">
        <v>80</v>
      </c>
    </row>
    <row r="187" spans="2:4" x14ac:dyDescent="0.2">
      <c r="B187" s="39" t="s">
        <v>337</v>
      </c>
      <c r="C187" s="40" t="s">
        <v>501</v>
      </c>
      <c r="D187" s="41">
        <v>80</v>
      </c>
    </row>
    <row r="188" spans="2:4" x14ac:dyDescent="0.2">
      <c r="B188" s="39" t="s">
        <v>378</v>
      </c>
      <c r="C188" s="40" t="s">
        <v>405</v>
      </c>
      <c r="D188" s="41">
        <v>80</v>
      </c>
    </row>
    <row r="189" spans="2:4" x14ac:dyDescent="0.2">
      <c r="B189" s="39" t="s">
        <v>530</v>
      </c>
      <c r="C189" s="40" t="s">
        <v>529</v>
      </c>
      <c r="D189" s="41">
        <v>80</v>
      </c>
    </row>
    <row r="190" spans="2:4" x14ac:dyDescent="0.2">
      <c r="B190" s="39" t="s">
        <v>32</v>
      </c>
      <c r="C190" s="40" t="s">
        <v>101</v>
      </c>
      <c r="D190" s="41">
        <v>82</v>
      </c>
    </row>
    <row r="191" spans="2:4" x14ac:dyDescent="0.2">
      <c r="B191" s="39" t="s">
        <v>202</v>
      </c>
      <c r="C191" s="40" t="s">
        <v>65</v>
      </c>
      <c r="D191" s="41">
        <v>83</v>
      </c>
    </row>
    <row r="192" spans="2:4" x14ac:dyDescent="0.2">
      <c r="B192" s="39" t="s">
        <v>26</v>
      </c>
      <c r="C192" s="40" t="s">
        <v>154</v>
      </c>
      <c r="D192" s="41">
        <v>85</v>
      </c>
    </row>
    <row r="193" spans="1:4" x14ac:dyDescent="0.2">
      <c r="B193" s="39" t="s">
        <v>102</v>
      </c>
      <c r="C193" s="40" t="s">
        <v>153</v>
      </c>
      <c r="D193" s="41">
        <v>85</v>
      </c>
    </row>
    <row r="194" spans="1:4" x14ac:dyDescent="0.2">
      <c r="B194" s="39" t="s">
        <v>103</v>
      </c>
      <c r="C194" s="40" t="s">
        <v>159</v>
      </c>
      <c r="D194" s="41">
        <v>85</v>
      </c>
    </row>
    <row r="195" spans="1:4" x14ac:dyDescent="0.2">
      <c r="B195" s="39" t="s">
        <v>104</v>
      </c>
      <c r="C195" s="40" t="s">
        <v>158</v>
      </c>
      <c r="D195" s="41">
        <v>85</v>
      </c>
    </row>
    <row r="196" spans="1:4" x14ac:dyDescent="0.2">
      <c r="B196" s="39" t="s">
        <v>230</v>
      </c>
      <c r="C196" s="40" t="s">
        <v>265</v>
      </c>
      <c r="D196" s="41">
        <v>85</v>
      </c>
    </row>
    <row r="197" spans="1:4" x14ac:dyDescent="0.2">
      <c r="B197" s="39" t="s">
        <v>4</v>
      </c>
      <c r="C197" s="40" t="s">
        <v>155</v>
      </c>
      <c r="D197" s="41">
        <v>85</v>
      </c>
    </row>
    <row r="198" spans="1:4" x14ac:dyDescent="0.2">
      <c r="B198" s="39" t="s">
        <v>31</v>
      </c>
      <c r="C198" s="40" t="s">
        <v>157</v>
      </c>
      <c r="D198" s="41">
        <v>85</v>
      </c>
    </row>
    <row r="199" spans="1:4" x14ac:dyDescent="0.2">
      <c r="B199" s="39" t="s">
        <v>105</v>
      </c>
      <c r="C199" s="40" t="s">
        <v>156</v>
      </c>
      <c r="D199" s="41">
        <v>85</v>
      </c>
    </row>
    <row r="200" spans="1:4" x14ac:dyDescent="0.2">
      <c r="B200" s="39" t="s">
        <v>27</v>
      </c>
      <c r="C200" s="40" t="s">
        <v>106</v>
      </c>
      <c r="D200" s="41">
        <v>86</v>
      </c>
    </row>
    <row r="201" spans="1:4" x14ac:dyDescent="0.2">
      <c r="A201" s="42"/>
      <c r="B201" s="39" t="s">
        <v>39</v>
      </c>
      <c r="C201" s="40" t="s">
        <v>161</v>
      </c>
      <c r="D201" s="41">
        <v>86</v>
      </c>
    </row>
    <row r="202" spans="1:4" x14ac:dyDescent="0.2">
      <c r="B202" s="39" t="s">
        <v>40</v>
      </c>
      <c r="C202" s="40" t="s">
        <v>162</v>
      </c>
      <c r="D202" s="41">
        <v>86</v>
      </c>
    </row>
    <row r="203" spans="1:4" x14ac:dyDescent="0.2">
      <c r="B203" s="39" t="s">
        <v>41</v>
      </c>
      <c r="C203" s="40" t="s">
        <v>160</v>
      </c>
      <c r="D203" s="41">
        <v>86</v>
      </c>
    </row>
    <row r="204" spans="1:4" x14ac:dyDescent="0.2">
      <c r="B204" s="39" t="s">
        <v>231</v>
      </c>
      <c r="C204" s="40" t="s">
        <v>266</v>
      </c>
      <c r="D204" s="41">
        <v>88</v>
      </c>
    </row>
    <row r="205" spans="1:4" x14ac:dyDescent="0.2">
      <c r="B205" s="39" t="s">
        <v>232</v>
      </c>
      <c r="C205" s="40" t="s">
        <v>267</v>
      </c>
      <c r="D205" s="41">
        <v>88</v>
      </c>
    </row>
    <row r="206" spans="1:4" x14ac:dyDescent="0.2">
      <c r="B206" s="39" t="s">
        <v>233</v>
      </c>
      <c r="C206" s="40" t="s">
        <v>268</v>
      </c>
      <c r="D206" s="41">
        <v>88</v>
      </c>
    </row>
    <row r="207" spans="1:4" x14ac:dyDescent="0.2">
      <c r="B207" s="39" t="s">
        <v>234</v>
      </c>
      <c r="C207" s="40" t="s">
        <v>269</v>
      </c>
      <c r="D207" s="41">
        <v>88</v>
      </c>
    </row>
    <row r="208" spans="1:4" x14ac:dyDescent="0.2">
      <c r="B208" s="39" t="s">
        <v>235</v>
      </c>
      <c r="C208" s="40" t="s">
        <v>270</v>
      </c>
      <c r="D208" s="41">
        <v>88</v>
      </c>
    </row>
    <row r="209" spans="1:4" ht="13.5" thickBot="1" x14ac:dyDescent="0.25">
      <c r="B209" s="36" t="s">
        <v>379</v>
      </c>
      <c r="C209" s="37" t="s">
        <v>406</v>
      </c>
      <c r="D209" s="38">
        <v>95</v>
      </c>
    </row>
    <row r="211" spans="1:4" x14ac:dyDescent="0.2">
      <c r="A211" s="6"/>
    </row>
  </sheetData>
  <sheetProtection algorithmName="SHA-512" hashValue="/Jwdh8zNsAYf1JOoZTXhni0Da07JmvwfeAeNNoUAlCyOIS70T2gTplOyDQCaFL0HIociiBXBu5tsrpvGQWfkow==" saltValue="yueaUES5lNeRLVnK1y+ynw==" spinCount="100000" sheet="1" objects="1" scenarios="1"/>
  <sortState xmlns:xlrd2="http://schemas.microsoft.com/office/spreadsheetml/2017/richdata2" ref="B4:D37">
    <sortCondition ref="B4:B37"/>
  </sortState>
  <phoneticPr fontId="0" type="noConversion"/>
  <dataValidations disablePrompts="1" count="1">
    <dataValidation type="textLength" errorStyle="information" allowBlank="1" showInputMessage="1" showErrorMessage="1" error="XLBVal:8=Income/Expense Description_x000d__x000a_XLBRowCount:3=90_x000d__x000a_XLBColCount:3=2_x000d__x000a_Style:2=1_x000d__x000a_" sqref="G2:I3" xr:uid="{00000000-0002-0000-0100-000000000000}">
      <formula1>0</formula1>
      <formula2>300</formula2>
    </dataValidation>
  </dataValidation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95"/>
  <sheetViews>
    <sheetView showGridLines="0" zoomScaleNormal="100" workbookViewId="0">
      <selection activeCell="C15" sqref="C15:F15"/>
    </sheetView>
  </sheetViews>
  <sheetFormatPr defaultRowHeight="12.75" x14ac:dyDescent="0.2"/>
  <cols>
    <col min="1" max="1" width="9.140625" style="48"/>
    <col min="2" max="2" width="13.28515625" style="66" customWidth="1"/>
    <col min="3" max="6" width="11.7109375" style="48" customWidth="1"/>
    <col min="7" max="11" width="10" style="48" customWidth="1"/>
    <col min="12" max="12" width="11.5703125" style="48" bestFit="1" customWidth="1"/>
    <col min="13" max="13" width="23.140625" style="48" customWidth="1"/>
    <col min="14" max="14" width="10" style="48" customWidth="1"/>
    <col min="15" max="16" width="9.140625" style="48" hidden="1" customWidth="1"/>
    <col min="17" max="16384" width="9.140625" style="48"/>
  </cols>
  <sheetData>
    <row r="1" spans="1:22" ht="18.75" x14ac:dyDescent="0.3">
      <c r="B1" s="218" t="s">
        <v>295</v>
      </c>
      <c r="C1" s="218"/>
      <c r="D1" s="218"/>
      <c r="E1" s="218"/>
      <c r="F1" s="218"/>
      <c r="G1" s="218"/>
      <c r="H1" s="218"/>
      <c r="I1" s="218"/>
      <c r="J1" s="218"/>
      <c r="K1" s="218"/>
      <c r="L1" s="218"/>
      <c r="M1" s="218"/>
      <c r="N1" s="218"/>
    </row>
    <row r="2" spans="1:22" ht="15.75" x14ac:dyDescent="0.25">
      <c r="B2" s="219" t="s">
        <v>296</v>
      </c>
      <c r="C2" s="219"/>
      <c r="D2" s="219"/>
      <c r="E2" s="219"/>
      <c r="F2" s="219"/>
      <c r="G2" s="219"/>
      <c r="H2" s="219"/>
      <c r="I2" s="219"/>
      <c r="J2" s="219"/>
      <c r="K2" s="219"/>
      <c r="L2" s="219"/>
      <c r="M2" s="219"/>
      <c r="N2" s="219"/>
    </row>
    <row r="3" spans="1:22" ht="15.75" x14ac:dyDescent="0.2">
      <c r="A3" s="97"/>
      <c r="B3" s="202" t="s">
        <v>328</v>
      </c>
      <c r="C3" s="202"/>
      <c r="D3" s="202"/>
      <c r="E3" s="202"/>
      <c r="F3" s="202"/>
      <c r="G3" s="202"/>
      <c r="H3" s="202"/>
      <c r="I3" s="202"/>
      <c r="J3" s="202"/>
      <c r="K3" s="202"/>
      <c r="L3" s="202"/>
      <c r="M3" s="202"/>
      <c r="N3" s="202"/>
    </row>
    <row r="4" spans="1:22" s="49" customFormat="1" ht="16.5" customHeight="1" x14ac:dyDescent="0.2">
      <c r="A4" s="134"/>
      <c r="P4" s="48" t="e">
        <f>CHOOSE(O7,_10,_20,_21,_25,_30,_31,_32,_33,_35,_36,_37,_40,_42,_44,_46,_50,_51,_52,_59,_60,_61,_63,_64,_65,_66,_67,_69,_70,_71,_72,_73,_80,_82,_83,_85,_86,_88)</f>
        <v>#N/A</v>
      </c>
    </row>
    <row r="5" spans="1:22" s="50" customFormat="1" ht="16.5" customHeight="1" x14ac:dyDescent="0.25">
      <c r="A5" s="199" t="s">
        <v>301</v>
      </c>
      <c r="B5" s="73" t="s">
        <v>286</v>
      </c>
      <c r="C5" s="204"/>
      <c r="D5" s="204"/>
      <c r="E5" s="204"/>
      <c r="F5" s="204"/>
      <c r="H5" s="222" t="s">
        <v>16</v>
      </c>
      <c r="I5" s="222"/>
      <c r="J5" s="222"/>
      <c r="K5" s="222" t="s">
        <v>43</v>
      </c>
      <c r="L5" s="222"/>
      <c r="M5" s="223" t="s">
        <v>44</v>
      </c>
      <c r="N5" s="223"/>
      <c r="O5" s="52" t="str">
        <f>IFERROR(VLOOKUP('Expense Form'!C15,Data!$B$4:$D$38,3,0),"")</f>
        <v/>
      </c>
      <c r="P5" s="104" t="str">
        <f>IF('Expense Form'!O6="","",CONCATENATE('Expense Form'!O5,"-",'Expense Form'!O6))</f>
        <v/>
      </c>
    </row>
    <row r="6" spans="1:22" ht="16.5" customHeight="1" x14ac:dyDescent="0.25">
      <c r="A6" s="200"/>
      <c r="B6" s="73"/>
      <c r="C6" s="73"/>
      <c r="D6" s="71"/>
      <c r="E6" s="71"/>
      <c r="H6" s="220" t="str">
        <f>IF($P$5="","SELECT DEPARTMENT",CONCATENATE('Expense Form'!$G$19," - ",'Expense Form'!G20))</f>
        <v>SELECT DEPARTMENT</v>
      </c>
      <c r="I6" s="220"/>
      <c r="J6" s="220"/>
      <c r="K6" s="221" t="str">
        <f>IF($P$5="","AND PROJECT",'Expense Form'!$G$37)</f>
        <v>AND PROJECT</v>
      </c>
      <c r="L6" s="221"/>
      <c r="M6" s="214" t="str">
        <f t="shared" ref="M6:M11" si="0">IF($P$5="","DETAILS BELOW",CONCATENATE(P6,"-",$P$5))</f>
        <v>DETAILS BELOW</v>
      </c>
      <c r="N6" s="214"/>
      <c r="O6" s="53" t="str">
        <f>IFERROR(VLOOKUP('Expense Form'!C16,Data!$B$41:$C$209,2,0),"")</f>
        <v/>
      </c>
      <c r="P6" s="103">
        <v>261</v>
      </c>
    </row>
    <row r="7" spans="1:22" ht="15" x14ac:dyDescent="0.25">
      <c r="A7" s="200"/>
      <c r="B7" s="73" t="s">
        <v>287</v>
      </c>
      <c r="C7" s="205"/>
      <c r="D7" s="206"/>
      <c r="E7" s="206"/>
      <c r="F7" s="207"/>
      <c r="H7" s="220" t="str">
        <f>IF($P$5="","SELECT DEPARTMENT",CONCATENATE('Expense Form'!$G$19," - ",'Expense Form'!H20))</f>
        <v>SELECT DEPARTMENT</v>
      </c>
      <c r="I7" s="220"/>
      <c r="J7" s="220"/>
      <c r="K7" s="221" t="str">
        <f>IF($P$5="","AND PROJECT",'Expense Form'!$H$37)</f>
        <v>AND PROJECT</v>
      </c>
      <c r="L7" s="221"/>
      <c r="M7" s="214" t="str">
        <f t="shared" si="0"/>
        <v>DETAILS BELOW</v>
      </c>
      <c r="N7" s="214"/>
      <c r="O7" s="54" t="e">
        <f>VLOOKUP('Expense Form'!C15,Data!$B$4:$E$38,4,0)</f>
        <v>#N/A</v>
      </c>
      <c r="P7" s="103">
        <v>262</v>
      </c>
      <c r="R7" s="49"/>
      <c r="S7" s="49"/>
      <c r="T7" s="49"/>
      <c r="U7" s="49"/>
      <c r="V7" s="49"/>
    </row>
    <row r="8" spans="1:22" ht="15.75" customHeight="1" x14ac:dyDescent="0.25">
      <c r="A8" s="200"/>
      <c r="B8" s="73"/>
      <c r="C8" s="208"/>
      <c r="D8" s="209"/>
      <c r="E8" s="209"/>
      <c r="F8" s="210"/>
      <c r="G8" s="76"/>
      <c r="H8" s="220" t="str">
        <f>IF($P$5="","SELECT DEPARTMENT",CONCATENATE('Expense Form'!$G$19," - ",'Expense Form'!I20))</f>
        <v>SELECT DEPARTMENT</v>
      </c>
      <c r="I8" s="220"/>
      <c r="J8" s="220"/>
      <c r="K8" s="221" t="str">
        <f>IF($P$5="","AND PROJECT",'Expense Form'!$I$37)</f>
        <v>AND PROJECT</v>
      </c>
      <c r="L8" s="221"/>
      <c r="M8" s="214" t="str">
        <f t="shared" si="0"/>
        <v>DETAILS BELOW</v>
      </c>
      <c r="N8" s="214"/>
      <c r="P8" s="103">
        <v>263</v>
      </c>
      <c r="R8" s="89"/>
      <c r="S8" s="89"/>
      <c r="T8" s="89"/>
      <c r="U8" s="89"/>
      <c r="V8" s="89"/>
    </row>
    <row r="9" spans="1:22" ht="15" x14ac:dyDescent="0.25">
      <c r="A9" s="200"/>
      <c r="B9" s="73"/>
      <c r="C9" s="208"/>
      <c r="D9" s="209"/>
      <c r="E9" s="209"/>
      <c r="F9" s="210"/>
      <c r="G9" s="76"/>
      <c r="H9" s="220" t="str">
        <f>IF($P$5="","SELECT DEPARTMENT",CONCATENATE('Expense Form'!$G$19," - ",'Expense Form'!J20))</f>
        <v>SELECT DEPARTMENT</v>
      </c>
      <c r="I9" s="220"/>
      <c r="J9" s="220"/>
      <c r="K9" s="221" t="str">
        <f>IF($P$5="","AND PROJECT",'Expense Form'!$J$37)</f>
        <v>AND PROJECT</v>
      </c>
      <c r="L9" s="221"/>
      <c r="M9" s="214" t="str">
        <f t="shared" si="0"/>
        <v>DETAILS BELOW</v>
      </c>
      <c r="N9" s="214"/>
      <c r="P9" s="103">
        <v>264</v>
      </c>
      <c r="R9" s="88"/>
      <c r="S9" s="88"/>
      <c r="T9" s="88"/>
      <c r="U9" s="88"/>
      <c r="V9" s="88"/>
    </row>
    <row r="10" spans="1:22" ht="15" x14ac:dyDescent="0.25">
      <c r="A10" s="200"/>
      <c r="B10" s="73"/>
      <c r="C10" s="208"/>
      <c r="D10" s="209"/>
      <c r="E10" s="209"/>
      <c r="F10" s="210"/>
      <c r="G10" s="76"/>
      <c r="H10" s="220" t="str">
        <f>IF($P$5="","SELECT DEPARTMENT",'Expense Form'!K19)</f>
        <v>SELECT DEPARTMENT</v>
      </c>
      <c r="I10" s="220"/>
      <c r="J10" s="220"/>
      <c r="K10" s="221" t="str">
        <f>IF($P$5="","AND PROJECT",'Expense Form'!$K$37)</f>
        <v>AND PROJECT</v>
      </c>
      <c r="L10" s="221"/>
      <c r="M10" s="214" t="str">
        <f t="shared" si="0"/>
        <v>DETAILS BELOW</v>
      </c>
      <c r="N10" s="214"/>
      <c r="P10" s="103">
        <v>265</v>
      </c>
      <c r="R10" s="55"/>
      <c r="S10" s="55"/>
      <c r="T10" s="55"/>
      <c r="U10" s="55"/>
      <c r="V10" s="55"/>
    </row>
    <row r="11" spans="1:22" ht="15" x14ac:dyDescent="0.25">
      <c r="A11" s="200"/>
      <c r="C11" s="211"/>
      <c r="D11" s="212"/>
      <c r="E11" s="212"/>
      <c r="F11" s="213"/>
      <c r="G11" s="76"/>
      <c r="H11" s="220" t="str">
        <f>IF($P$5="","SELECT DEPARTMENT",'Expense Form'!L19)</f>
        <v>SELECT DEPARTMENT</v>
      </c>
      <c r="I11" s="220"/>
      <c r="J11" s="220"/>
      <c r="K11" s="221" t="str">
        <f>IF($P$5="","AND PROJECT",'Expense Form'!$L$37)</f>
        <v>AND PROJECT</v>
      </c>
      <c r="L11" s="221"/>
      <c r="M11" s="214" t="str">
        <f t="shared" si="0"/>
        <v>DETAILS BELOW</v>
      </c>
      <c r="N11" s="214"/>
      <c r="P11" s="103">
        <v>266</v>
      </c>
      <c r="R11" s="55"/>
      <c r="S11" s="55"/>
      <c r="T11" s="55"/>
      <c r="U11" s="55"/>
      <c r="V11" s="55"/>
    </row>
    <row r="12" spans="1:22" ht="15" x14ac:dyDescent="0.25">
      <c r="A12" s="200"/>
      <c r="B12" s="48"/>
      <c r="F12" s="58"/>
      <c r="G12" s="76"/>
      <c r="H12" s="220" t="str">
        <f>IF($P$5="","SELECT DEPARTMENT",IF('Expense Form'!M21="","",'Expense Form'!M21))</f>
        <v>SELECT DEPARTMENT</v>
      </c>
      <c r="I12" s="220"/>
      <c r="J12" s="220"/>
      <c r="K12" s="221" t="str">
        <f>IF($P$5="","AND PROJECT",IF('Expense Form'!$M$37=0,"",'Expense Form'!$M$37))</f>
        <v>AND PROJECT</v>
      </c>
      <c r="L12" s="221"/>
      <c r="M12" s="214" t="str">
        <f>IF(ISERROR(IF($P$5="","DETAILS BELOW",CONCATENATE(P12,"-",$P$5))),"",IF($P$5="","DETAILS BELOW",CONCATENATE(P12,"-",$P$5)))</f>
        <v>DETAILS BELOW</v>
      </c>
      <c r="N12" s="214"/>
      <c r="P12" s="103" t="e">
        <f>VLOOKUP(H12,Data!$G$4:$H$26,2,0)</f>
        <v>#N/A</v>
      </c>
    </row>
    <row r="13" spans="1:22" ht="15" x14ac:dyDescent="0.25">
      <c r="A13" s="200"/>
      <c r="B13" s="48"/>
      <c r="F13" s="58"/>
      <c r="G13" s="76"/>
      <c r="H13" s="222" t="s">
        <v>19</v>
      </c>
      <c r="I13" s="222"/>
      <c r="J13" s="222"/>
      <c r="K13" s="255">
        <f>SUM(K6:K12)</f>
        <v>0</v>
      </c>
      <c r="L13" s="255"/>
      <c r="M13" s="203"/>
      <c r="N13" s="203"/>
      <c r="P13" s="105"/>
    </row>
    <row r="14" spans="1:22" x14ac:dyDescent="0.2">
      <c r="A14" s="200"/>
      <c r="B14" s="48"/>
      <c r="F14" s="58"/>
      <c r="G14" s="76"/>
      <c r="N14" s="56"/>
      <c r="P14" s="102"/>
    </row>
    <row r="15" spans="1:22" ht="16.5" customHeight="1" x14ac:dyDescent="0.2">
      <c r="A15" s="200"/>
      <c r="B15" s="70" t="s">
        <v>284</v>
      </c>
      <c r="C15" s="234"/>
      <c r="D15" s="234"/>
      <c r="E15" s="234"/>
      <c r="F15" s="234"/>
      <c r="H15" s="242" t="s">
        <v>289</v>
      </c>
      <c r="I15" s="243"/>
      <c r="J15" s="243"/>
      <c r="K15" s="243"/>
      <c r="L15" s="243"/>
      <c r="M15" s="243"/>
      <c r="N15" s="244"/>
    </row>
    <row r="16" spans="1:22" ht="16.5" customHeight="1" x14ac:dyDescent="0.2">
      <c r="A16" s="200"/>
      <c r="B16" s="72" t="s">
        <v>285</v>
      </c>
      <c r="C16" s="234"/>
      <c r="D16" s="234"/>
      <c r="E16" s="234"/>
      <c r="F16" s="234"/>
      <c r="H16" s="245"/>
      <c r="I16" s="246"/>
      <c r="J16" s="246"/>
      <c r="K16" s="246"/>
      <c r="L16" s="246"/>
      <c r="M16" s="246"/>
      <c r="N16" s="247"/>
    </row>
    <row r="17" spans="1:14" x14ac:dyDescent="0.2">
      <c r="A17" s="201"/>
      <c r="B17" s="57"/>
      <c r="C17" s="58"/>
      <c r="D17" s="58"/>
      <c r="E17" s="58"/>
      <c r="F17" s="58"/>
      <c r="G17" s="76"/>
      <c r="N17" s="56"/>
    </row>
    <row r="18" spans="1:14" ht="15" customHeight="1" x14ac:dyDescent="0.25">
      <c r="A18" s="199" t="s">
        <v>302</v>
      </c>
      <c r="B18" s="249" t="s">
        <v>288</v>
      </c>
      <c r="C18" s="250"/>
      <c r="D18" s="250"/>
      <c r="E18" s="250"/>
      <c r="F18" s="251"/>
      <c r="G18" s="58"/>
      <c r="H18" s="51"/>
      <c r="I18" s="59"/>
      <c r="J18" s="60"/>
      <c r="K18" s="61"/>
      <c r="L18" s="58"/>
      <c r="M18" s="51"/>
      <c r="N18" s="49"/>
    </row>
    <row r="19" spans="1:14" s="62" customFormat="1" ht="12.75" customHeight="1" x14ac:dyDescent="0.2">
      <c r="A19" s="200"/>
      <c r="B19" s="224" t="s">
        <v>282</v>
      </c>
      <c r="C19" s="225" t="s">
        <v>297</v>
      </c>
      <c r="D19" s="226"/>
      <c r="E19" s="226"/>
      <c r="F19" s="227"/>
      <c r="G19" s="235" t="s">
        <v>272</v>
      </c>
      <c r="H19" s="236"/>
      <c r="I19" s="236"/>
      <c r="J19" s="237"/>
      <c r="K19" s="238" t="s">
        <v>168</v>
      </c>
      <c r="L19" s="224" t="s">
        <v>23</v>
      </c>
      <c r="M19" s="46" t="s">
        <v>191</v>
      </c>
      <c r="N19" s="224" t="s">
        <v>17</v>
      </c>
    </row>
    <row r="20" spans="1:14" s="62" customFormat="1" ht="15" x14ac:dyDescent="0.2">
      <c r="A20" s="200"/>
      <c r="B20" s="224"/>
      <c r="C20" s="228"/>
      <c r="D20" s="229"/>
      <c r="E20" s="229"/>
      <c r="F20" s="230"/>
      <c r="G20" s="238" t="s">
        <v>273</v>
      </c>
      <c r="H20" s="238" t="s">
        <v>277</v>
      </c>
      <c r="I20" s="238" t="s">
        <v>274</v>
      </c>
      <c r="J20" s="238" t="s">
        <v>275</v>
      </c>
      <c r="K20" s="256"/>
      <c r="L20" s="224"/>
      <c r="M20" s="47" t="s">
        <v>276</v>
      </c>
      <c r="N20" s="224"/>
    </row>
    <row r="21" spans="1:14" s="62" customFormat="1" ht="30" customHeight="1" x14ac:dyDescent="0.2">
      <c r="A21" s="200"/>
      <c r="B21" s="224"/>
      <c r="C21" s="231"/>
      <c r="D21" s="232"/>
      <c r="E21" s="232"/>
      <c r="F21" s="233"/>
      <c r="G21" s="239"/>
      <c r="H21" s="239"/>
      <c r="I21" s="239"/>
      <c r="J21" s="239"/>
      <c r="K21" s="239"/>
      <c r="L21" s="224"/>
      <c r="M21" s="79" t="s">
        <v>173</v>
      </c>
      <c r="N21" s="224"/>
    </row>
    <row r="22" spans="1:14" s="63" customFormat="1" ht="15" customHeight="1" x14ac:dyDescent="0.2">
      <c r="A22" s="200"/>
      <c r="B22" s="139"/>
      <c r="C22" s="215"/>
      <c r="D22" s="216"/>
      <c r="E22" s="216"/>
      <c r="F22" s="217"/>
      <c r="G22" s="44"/>
      <c r="H22" s="44"/>
      <c r="I22" s="44"/>
      <c r="J22" s="44"/>
      <c r="K22" s="44"/>
      <c r="L22" s="44"/>
      <c r="M22" s="44"/>
      <c r="N22" s="74">
        <f t="shared" ref="N22:N33" si="1">SUM(G22:M22)</f>
        <v>0</v>
      </c>
    </row>
    <row r="23" spans="1:14" s="63" customFormat="1" ht="15" customHeight="1" x14ac:dyDescent="0.2">
      <c r="A23" s="200"/>
      <c r="B23" s="139"/>
      <c r="C23" s="215"/>
      <c r="D23" s="216"/>
      <c r="E23" s="216"/>
      <c r="F23" s="217"/>
      <c r="G23" s="44"/>
      <c r="H23" s="44"/>
      <c r="I23" s="44"/>
      <c r="J23" s="44"/>
      <c r="K23" s="44"/>
      <c r="L23" s="44"/>
      <c r="M23" s="44"/>
      <c r="N23" s="74">
        <f t="shared" si="1"/>
        <v>0</v>
      </c>
    </row>
    <row r="24" spans="1:14" s="63" customFormat="1" ht="15" customHeight="1" x14ac:dyDescent="0.2">
      <c r="A24" s="200"/>
      <c r="B24" s="139"/>
      <c r="C24" s="215"/>
      <c r="D24" s="216"/>
      <c r="E24" s="216"/>
      <c r="F24" s="217"/>
      <c r="G24" s="44"/>
      <c r="H24" s="44"/>
      <c r="I24" s="44"/>
      <c r="J24" s="44"/>
      <c r="K24" s="44"/>
      <c r="L24" s="44"/>
      <c r="M24" s="44"/>
      <c r="N24" s="74">
        <f t="shared" si="1"/>
        <v>0</v>
      </c>
    </row>
    <row r="25" spans="1:14" s="63" customFormat="1" ht="15" customHeight="1" x14ac:dyDescent="0.2">
      <c r="A25" s="200"/>
      <c r="B25" s="139"/>
      <c r="C25" s="215"/>
      <c r="D25" s="216"/>
      <c r="E25" s="216"/>
      <c r="F25" s="217"/>
      <c r="G25" s="44"/>
      <c r="H25" s="44"/>
      <c r="I25" s="44"/>
      <c r="J25" s="44"/>
      <c r="K25" s="44"/>
      <c r="L25" s="44"/>
      <c r="M25" s="44"/>
      <c r="N25" s="74">
        <f t="shared" si="1"/>
        <v>0</v>
      </c>
    </row>
    <row r="26" spans="1:14" s="63" customFormat="1" ht="15" customHeight="1" x14ac:dyDescent="0.2">
      <c r="A26" s="200"/>
      <c r="B26" s="139"/>
      <c r="C26" s="215"/>
      <c r="D26" s="216"/>
      <c r="E26" s="216"/>
      <c r="F26" s="217"/>
      <c r="G26" s="44"/>
      <c r="H26" s="44"/>
      <c r="I26" s="44"/>
      <c r="J26" s="44"/>
      <c r="K26" s="44"/>
      <c r="L26" s="44"/>
      <c r="M26" s="44"/>
      <c r="N26" s="74">
        <f t="shared" si="1"/>
        <v>0</v>
      </c>
    </row>
    <row r="27" spans="1:14" s="63" customFormat="1" ht="15" customHeight="1" x14ac:dyDescent="0.2">
      <c r="A27" s="200"/>
      <c r="B27" s="139"/>
      <c r="C27" s="215"/>
      <c r="D27" s="216"/>
      <c r="E27" s="216"/>
      <c r="F27" s="217"/>
      <c r="G27" s="45"/>
      <c r="H27" s="45"/>
      <c r="I27" s="45"/>
      <c r="J27" s="45"/>
      <c r="K27" s="45"/>
      <c r="L27" s="45"/>
      <c r="M27" s="44"/>
      <c r="N27" s="74">
        <f t="shared" si="1"/>
        <v>0</v>
      </c>
    </row>
    <row r="28" spans="1:14" s="63" customFormat="1" ht="15" customHeight="1" x14ac:dyDescent="0.2">
      <c r="A28" s="200"/>
      <c r="B28" s="139"/>
      <c r="C28" s="215" t="s">
        <v>281</v>
      </c>
      <c r="D28" s="216"/>
      <c r="E28" s="216"/>
      <c r="F28" s="217"/>
      <c r="G28" s="45"/>
      <c r="H28" s="45"/>
      <c r="I28" s="45"/>
      <c r="J28" s="45"/>
      <c r="K28" s="45"/>
      <c r="L28" s="45"/>
      <c r="M28" s="44"/>
      <c r="N28" s="74">
        <f t="shared" si="1"/>
        <v>0</v>
      </c>
    </row>
    <row r="29" spans="1:14" s="63" customFormat="1" ht="15" customHeight="1" x14ac:dyDescent="0.2">
      <c r="A29" s="200"/>
      <c r="B29" s="139"/>
      <c r="C29" s="215"/>
      <c r="D29" s="216"/>
      <c r="E29" s="216"/>
      <c r="F29" s="217"/>
      <c r="G29" s="44"/>
      <c r="H29" s="44"/>
      <c r="I29" s="44"/>
      <c r="J29" s="44"/>
      <c r="K29" s="44"/>
      <c r="L29" s="44"/>
      <c r="M29" s="44"/>
      <c r="N29" s="74">
        <f t="shared" si="1"/>
        <v>0</v>
      </c>
    </row>
    <row r="30" spans="1:14" s="63" customFormat="1" ht="15" customHeight="1" x14ac:dyDescent="0.2">
      <c r="A30" s="200"/>
      <c r="B30" s="139"/>
      <c r="C30" s="215"/>
      <c r="D30" s="216"/>
      <c r="E30" s="216"/>
      <c r="F30" s="217"/>
      <c r="G30" s="45"/>
      <c r="H30" s="45"/>
      <c r="I30" s="45"/>
      <c r="J30" s="45"/>
      <c r="K30" s="45"/>
      <c r="L30" s="45"/>
      <c r="M30" s="45"/>
      <c r="N30" s="74">
        <f t="shared" si="1"/>
        <v>0</v>
      </c>
    </row>
    <row r="31" spans="1:14" s="63" customFormat="1" ht="15" customHeight="1" x14ac:dyDescent="0.2">
      <c r="A31" s="200"/>
      <c r="B31" s="139"/>
      <c r="C31" s="215"/>
      <c r="D31" s="216"/>
      <c r="E31" s="216"/>
      <c r="F31" s="217"/>
      <c r="G31" s="45"/>
      <c r="H31" s="45"/>
      <c r="I31" s="45"/>
      <c r="J31" s="45"/>
      <c r="K31" s="45"/>
      <c r="L31" s="45"/>
      <c r="M31" s="45"/>
      <c r="N31" s="74">
        <f t="shared" si="1"/>
        <v>0</v>
      </c>
    </row>
    <row r="32" spans="1:14" s="63" customFormat="1" ht="15" customHeight="1" x14ac:dyDescent="0.2">
      <c r="A32" s="200"/>
      <c r="B32" s="139"/>
      <c r="C32" s="215"/>
      <c r="D32" s="216"/>
      <c r="E32" s="216"/>
      <c r="F32" s="217"/>
      <c r="G32" s="45"/>
      <c r="H32" s="45"/>
      <c r="I32" s="45"/>
      <c r="J32" s="45"/>
      <c r="K32" s="45"/>
      <c r="L32" s="45"/>
      <c r="M32" s="45"/>
      <c r="N32" s="74">
        <f t="shared" si="1"/>
        <v>0</v>
      </c>
    </row>
    <row r="33" spans="1:14" s="63" customFormat="1" ht="15" customHeight="1" x14ac:dyDescent="0.2">
      <c r="A33" s="200"/>
      <c r="B33" s="139"/>
      <c r="C33" s="215"/>
      <c r="D33" s="216"/>
      <c r="E33" s="216"/>
      <c r="F33" s="217"/>
      <c r="G33" s="45"/>
      <c r="H33" s="45"/>
      <c r="I33" s="45"/>
      <c r="J33" s="45"/>
      <c r="K33" s="45"/>
      <c r="L33" s="45"/>
      <c r="M33" s="45"/>
      <c r="N33" s="74">
        <f t="shared" si="1"/>
        <v>0</v>
      </c>
    </row>
    <row r="34" spans="1:14" s="63" customFormat="1" ht="15" customHeight="1" x14ac:dyDescent="0.2">
      <c r="A34" s="200"/>
      <c r="B34" s="139"/>
      <c r="C34" s="215"/>
      <c r="D34" s="216"/>
      <c r="E34" s="216"/>
      <c r="F34" s="217"/>
      <c r="G34" s="45"/>
      <c r="H34" s="45"/>
      <c r="I34" s="45"/>
      <c r="J34" s="45"/>
      <c r="K34" s="45"/>
      <c r="L34" s="45"/>
      <c r="M34" s="45"/>
      <c r="N34" s="74">
        <f t="shared" ref="N34:N36" si="2">SUM(G34:M34)</f>
        <v>0</v>
      </c>
    </row>
    <row r="35" spans="1:14" s="63" customFormat="1" ht="15" customHeight="1" x14ac:dyDescent="0.2">
      <c r="A35" s="200"/>
      <c r="B35" s="139"/>
      <c r="C35" s="215"/>
      <c r="D35" s="216"/>
      <c r="E35" s="216"/>
      <c r="F35" s="217"/>
      <c r="G35" s="45"/>
      <c r="H35" s="45"/>
      <c r="I35" s="45"/>
      <c r="J35" s="45"/>
      <c r="K35" s="45"/>
      <c r="L35" s="45"/>
      <c r="M35" s="45"/>
      <c r="N35" s="74">
        <f t="shared" si="2"/>
        <v>0</v>
      </c>
    </row>
    <row r="36" spans="1:14" s="63" customFormat="1" ht="15" customHeight="1" x14ac:dyDescent="0.2">
      <c r="A36" s="200"/>
      <c r="B36" s="139"/>
      <c r="C36" s="215"/>
      <c r="D36" s="216"/>
      <c r="E36" s="216"/>
      <c r="F36" s="217"/>
      <c r="G36" s="45"/>
      <c r="H36" s="45"/>
      <c r="I36" s="45"/>
      <c r="J36" s="45"/>
      <c r="K36" s="45"/>
      <c r="L36" s="45"/>
      <c r="M36" s="45"/>
      <c r="N36" s="74">
        <f t="shared" si="2"/>
        <v>0</v>
      </c>
    </row>
    <row r="37" spans="1:14" ht="15" customHeight="1" x14ac:dyDescent="0.2">
      <c r="A37" s="201"/>
      <c r="B37" s="64"/>
      <c r="C37" s="252" t="s">
        <v>116</v>
      </c>
      <c r="D37" s="253"/>
      <c r="E37" s="253"/>
      <c r="F37" s="254"/>
      <c r="G37" s="75">
        <f t="shared" ref="G37:M37" si="3">SUM(G22:G36)</f>
        <v>0</v>
      </c>
      <c r="H37" s="75">
        <f t="shared" si="3"/>
        <v>0</v>
      </c>
      <c r="I37" s="75">
        <f t="shared" si="3"/>
        <v>0</v>
      </c>
      <c r="J37" s="75">
        <f t="shared" si="3"/>
        <v>0</v>
      </c>
      <c r="K37" s="75">
        <f t="shared" si="3"/>
        <v>0</v>
      </c>
      <c r="L37" s="75">
        <f t="shared" si="3"/>
        <v>0</v>
      </c>
      <c r="M37" s="75">
        <f t="shared" si="3"/>
        <v>0</v>
      </c>
      <c r="N37" s="74">
        <f t="shared" ref="N37" si="4">SUM(G37:M37)</f>
        <v>0</v>
      </c>
    </row>
    <row r="38" spans="1:14" ht="8.25" customHeight="1" x14ac:dyDescent="0.2">
      <c r="B38" s="65"/>
      <c r="C38" s="49"/>
      <c r="D38" s="49"/>
      <c r="E38" s="49"/>
      <c r="F38" s="49"/>
      <c r="G38" s="49"/>
      <c r="H38" s="49"/>
      <c r="I38" s="49"/>
      <c r="J38" s="49"/>
      <c r="K38" s="49"/>
      <c r="L38" s="49"/>
      <c r="M38" s="49"/>
      <c r="N38" s="49"/>
    </row>
    <row r="39" spans="1:14" ht="15.75" customHeight="1" x14ac:dyDescent="0.2">
      <c r="B39" s="241" t="s">
        <v>283</v>
      </c>
      <c r="C39" s="241"/>
      <c r="D39" s="241"/>
      <c r="E39" s="241"/>
      <c r="F39" s="241"/>
      <c r="G39" s="241"/>
      <c r="H39" s="241"/>
      <c r="I39" s="241"/>
      <c r="J39" s="241"/>
      <c r="K39" s="241"/>
      <c r="L39" s="241"/>
      <c r="M39" s="241"/>
      <c r="N39" s="241"/>
    </row>
    <row r="40" spans="1:14" ht="15" customHeight="1" x14ac:dyDescent="0.2">
      <c r="M40" s="67"/>
      <c r="N40" s="67"/>
    </row>
    <row r="41" spans="1:14" ht="15" customHeight="1" x14ac:dyDescent="0.2">
      <c r="B41" s="48"/>
      <c r="M41" s="67"/>
      <c r="N41" s="67"/>
    </row>
    <row r="42" spans="1:14" ht="15" customHeight="1" x14ac:dyDescent="0.25">
      <c r="B42" s="248" t="s">
        <v>290</v>
      </c>
      <c r="C42" s="248"/>
      <c r="D42" s="78"/>
      <c r="E42" s="78"/>
      <c r="F42" s="78"/>
      <c r="G42" s="248" t="s">
        <v>293</v>
      </c>
      <c r="H42" s="248"/>
      <c r="I42" s="135"/>
      <c r="J42" s="136"/>
      <c r="K42" s="136"/>
      <c r="L42" s="69"/>
      <c r="M42" s="67"/>
      <c r="N42" s="67"/>
    </row>
    <row r="43" spans="1:14" ht="15" customHeight="1" x14ac:dyDescent="0.2">
      <c r="B43" s="68"/>
      <c r="C43" s="69"/>
      <c r="D43" s="69"/>
      <c r="E43" s="69"/>
      <c r="F43" s="69"/>
      <c r="G43" s="69"/>
      <c r="H43" s="69"/>
      <c r="I43" s="69"/>
      <c r="J43" s="69"/>
      <c r="K43" s="69"/>
      <c r="L43" s="69"/>
      <c r="M43" s="67"/>
      <c r="N43" s="67"/>
    </row>
    <row r="44" spans="1:14" ht="15" customHeight="1" x14ac:dyDescent="0.2">
      <c r="B44" s="85"/>
      <c r="C44" s="86"/>
      <c r="D44" s="86"/>
      <c r="E44" s="86"/>
      <c r="F44" s="86"/>
      <c r="G44" s="86"/>
      <c r="H44" s="86"/>
      <c r="I44" s="86"/>
      <c r="J44" s="86"/>
      <c r="K44" s="86"/>
      <c r="L44" s="86"/>
      <c r="M44" s="87"/>
      <c r="N44" s="87"/>
    </row>
    <row r="45" spans="1:14" ht="15" customHeight="1" x14ac:dyDescent="0.2">
      <c r="B45" s="80"/>
      <c r="C45" s="81"/>
      <c r="D45" s="81"/>
      <c r="E45" s="81"/>
      <c r="F45" s="81"/>
      <c r="G45" s="81"/>
      <c r="H45" s="81"/>
      <c r="I45" s="81"/>
      <c r="J45" s="81"/>
      <c r="K45" s="81"/>
      <c r="L45" s="81"/>
      <c r="M45" s="82"/>
      <c r="N45" s="82"/>
    </row>
    <row r="46" spans="1:14" ht="15" customHeight="1" x14ac:dyDescent="0.25">
      <c r="B46" s="240" t="s">
        <v>291</v>
      </c>
      <c r="C46" s="240"/>
      <c r="D46" s="83"/>
      <c r="E46" s="83"/>
      <c r="F46" s="83"/>
      <c r="G46" s="240" t="s">
        <v>292</v>
      </c>
      <c r="H46" s="240"/>
      <c r="I46" s="137"/>
      <c r="J46" s="137"/>
      <c r="K46" s="137"/>
      <c r="L46" s="84" t="s">
        <v>294</v>
      </c>
      <c r="M46" s="138"/>
      <c r="N46" s="82"/>
    </row>
    <row r="47" spans="1:14" ht="15" customHeight="1" x14ac:dyDescent="0.2">
      <c r="B47" s="80"/>
      <c r="C47" s="81"/>
      <c r="D47" s="81"/>
      <c r="E47" s="81"/>
      <c r="F47" s="81"/>
      <c r="G47" s="81"/>
      <c r="H47" s="81"/>
      <c r="I47" s="81"/>
      <c r="J47" s="81"/>
      <c r="K47" s="81"/>
      <c r="L47" s="81"/>
      <c r="M47" s="82"/>
      <c r="N47" s="82"/>
    </row>
    <row r="48" spans="1:14" x14ac:dyDescent="0.2">
      <c r="B48" s="68"/>
      <c r="C48" s="69"/>
      <c r="D48" s="69"/>
      <c r="E48" s="69"/>
      <c r="F48" s="69"/>
      <c r="G48" s="69"/>
      <c r="H48" s="69"/>
      <c r="I48" s="69"/>
      <c r="J48" s="69"/>
      <c r="K48" s="69"/>
      <c r="L48" s="69"/>
      <c r="M48" s="67"/>
      <c r="N48" s="67"/>
    </row>
    <row r="49" spans="2:14" x14ac:dyDescent="0.2">
      <c r="B49" s="68"/>
      <c r="C49" s="69"/>
      <c r="D49" s="69"/>
      <c r="E49" s="69"/>
      <c r="F49" s="69"/>
      <c r="G49" s="69"/>
      <c r="H49" s="69"/>
      <c r="I49" s="69"/>
      <c r="J49" s="69"/>
      <c r="K49" s="69"/>
      <c r="L49" s="69"/>
      <c r="M49" s="67"/>
      <c r="N49" s="67"/>
    </row>
    <row r="50" spans="2:14" x14ac:dyDescent="0.2">
      <c r="B50" s="68"/>
      <c r="C50" s="69"/>
      <c r="D50" s="69"/>
      <c r="E50" s="69"/>
      <c r="F50" s="69"/>
      <c r="G50" s="69"/>
      <c r="H50" s="69"/>
      <c r="I50" s="69"/>
      <c r="J50" s="69"/>
      <c r="K50" s="69"/>
      <c r="L50" s="69"/>
      <c r="M50" s="67"/>
      <c r="N50" s="67"/>
    </row>
    <row r="51" spans="2:14" x14ac:dyDescent="0.2">
      <c r="B51" s="68"/>
      <c r="C51" s="69"/>
      <c r="D51" s="69"/>
      <c r="E51" s="69"/>
      <c r="F51" s="69"/>
      <c r="G51" s="69"/>
      <c r="H51" s="69"/>
      <c r="I51" s="69"/>
      <c r="J51" s="69"/>
      <c r="K51" s="69"/>
      <c r="L51" s="69"/>
      <c r="M51" s="67"/>
      <c r="N51" s="67"/>
    </row>
    <row r="52" spans="2:14" x14ac:dyDescent="0.2">
      <c r="B52" s="68"/>
      <c r="C52" s="69"/>
      <c r="D52" s="69"/>
      <c r="E52" s="69"/>
      <c r="F52" s="69"/>
      <c r="G52" s="69"/>
      <c r="H52" s="69"/>
      <c r="I52" s="69"/>
      <c r="J52" s="69"/>
      <c r="K52" s="69"/>
      <c r="L52" s="69"/>
      <c r="M52" s="67"/>
      <c r="N52" s="67"/>
    </row>
    <row r="53" spans="2:14" x14ac:dyDescent="0.2">
      <c r="B53" s="68"/>
      <c r="C53" s="69"/>
      <c r="D53" s="69"/>
      <c r="E53" s="69"/>
      <c r="F53" s="69"/>
      <c r="G53" s="69"/>
      <c r="H53" s="69"/>
      <c r="I53" s="69"/>
      <c r="J53" s="69"/>
      <c r="K53" s="69"/>
      <c r="L53" s="69"/>
      <c r="M53" s="67"/>
      <c r="N53" s="67"/>
    </row>
    <row r="54" spans="2:14" x14ac:dyDescent="0.2">
      <c r="B54" s="68"/>
      <c r="C54" s="69"/>
      <c r="D54" s="69"/>
      <c r="E54" s="69"/>
      <c r="F54" s="69"/>
      <c r="G54" s="69"/>
      <c r="H54" s="69"/>
      <c r="I54" s="69"/>
      <c r="J54" s="69"/>
      <c r="K54" s="69"/>
      <c r="L54" s="69"/>
      <c r="M54" s="67"/>
      <c r="N54" s="67"/>
    </row>
    <row r="55" spans="2:14" x14ac:dyDescent="0.2">
      <c r="B55" s="68"/>
      <c r="C55" s="69"/>
      <c r="D55" s="69"/>
      <c r="E55" s="69"/>
      <c r="F55" s="69"/>
      <c r="G55" s="69"/>
      <c r="H55" s="69"/>
      <c r="I55" s="69"/>
      <c r="J55" s="69"/>
      <c r="K55" s="69"/>
      <c r="L55" s="69"/>
      <c r="M55" s="67"/>
      <c r="N55" s="67"/>
    </row>
    <row r="56" spans="2:14" x14ac:dyDescent="0.2">
      <c r="B56" s="68"/>
      <c r="C56" s="69"/>
      <c r="D56" s="69"/>
      <c r="E56" s="69"/>
      <c r="F56" s="69"/>
      <c r="G56" s="69"/>
      <c r="H56" s="69"/>
      <c r="I56" s="69"/>
      <c r="J56" s="69"/>
      <c r="K56" s="69"/>
      <c r="L56" s="69"/>
      <c r="M56" s="67"/>
      <c r="N56" s="67"/>
    </row>
    <row r="57" spans="2:14" x14ac:dyDescent="0.2">
      <c r="B57" s="68"/>
      <c r="C57" s="69"/>
      <c r="D57" s="69"/>
      <c r="E57" s="69"/>
      <c r="F57" s="69"/>
      <c r="G57" s="69"/>
      <c r="H57" s="69"/>
      <c r="I57" s="69"/>
      <c r="J57" s="69"/>
      <c r="K57" s="69"/>
      <c r="L57" s="69"/>
      <c r="M57" s="67"/>
      <c r="N57" s="67"/>
    </row>
    <row r="58" spans="2:14" x14ac:dyDescent="0.2">
      <c r="B58" s="68"/>
      <c r="C58" s="69"/>
      <c r="D58" s="69"/>
      <c r="E58" s="69"/>
      <c r="F58" s="69"/>
      <c r="G58" s="69"/>
      <c r="H58" s="69"/>
      <c r="I58" s="69"/>
      <c r="J58" s="69"/>
      <c r="K58" s="69"/>
      <c r="L58" s="69"/>
      <c r="M58" s="67"/>
      <c r="N58" s="67"/>
    </row>
    <row r="59" spans="2:14" x14ac:dyDescent="0.2">
      <c r="B59" s="68"/>
      <c r="C59" s="69"/>
      <c r="D59" s="69"/>
      <c r="E59" s="69"/>
      <c r="F59" s="69"/>
      <c r="G59" s="69"/>
      <c r="H59" s="69"/>
      <c r="I59" s="69"/>
      <c r="J59" s="69"/>
      <c r="K59" s="69"/>
      <c r="L59" s="69"/>
      <c r="M59" s="67"/>
      <c r="N59" s="67"/>
    </row>
    <row r="60" spans="2:14" x14ac:dyDescent="0.2">
      <c r="B60" s="68"/>
      <c r="C60" s="69"/>
      <c r="D60" s="69"/>
      <c r="E60" s="69"/>
      <c r="F60" s="69"/>
      <c r="G60" s="69"/>
      <c r="H60" s="69"/>
      <c r="I60" s="69"/>
      <c r="J60" s="69"/>
      <c r="K60" s="69"/>
      <c r="L60" s="69"/>
      <c r="M60" s="67"/>
      <c r="N60" s="67"/>
    </row>
    <row r="61" spans="2:14" x14ac:dyDescent="0.2">
      <c r="B61" s="68"/>
      <c r="C61" s="69"/>
      <c r="D61" s="69"/>
      <c r="E61" s="69"/>
      <c r="F61" s="69"/>
      <c r="G61" s="69"/>
      <c r="H61" s="69"/>
      <c r="I61" s="69"/>
      <c r="J61" s="69"/>
      <c r="K61" s="69"/>
      <c r="L61" s="69"/>
      <c r="M61" s="67"/>
      <c r="N61" s="67"/>
    </row>
    <row r="62" spans="2:14" x14ac:dyDescent="0.2">
      <c r="B62" s="68"/>
      <c r="C62" s="69"/>
      <c r="D62" s="69"/>
      <c r="E62" s="69"/>
      <c r="F62" s="69"/>
      <c r="G62" s="69"/>
      <c r="H62" s="69"/>
      <c r="I62" s="69"/>
      <c r="J62" s="69"/>
      <c r="K62" s="69"/>
      <c r="L62" s="69"/>
      <c r="M62" s="67"/>
      <c r="N62" s="67"/>
    </row>
    <row r="63" spans="2:14" x14ac:dyDescent="0.2">
      <c r="B63" s="68"/>
      <c r="C63" s="69"/>
      <c r="D63" s="69"/>
      <c r="E63" s="69"/>
      <c r="F63" s="69"/>
      <c r="G63" s="69"/>
      <c r="H63" s="69"/>
      <c r="I63" s="69"/>
      <c r="J63" s="69"/>
      <c r="K63" s="69"/>
      <c r="L63" s="69"/>
      <c r="M63" s="67"/>
      <c r="N63" s="67"/>
    </row>
    <row r="64" spans="2:14" x14ac:dyDescent="0.2">
      <c r="B64" s="68"/>
      <c r="C64" s="69"/>
      <c r="D64" s="69"/>
      <c r="E64" s="69"/>
      <c r="F64" s="69"/>
      <c r="G64" s="69"/>
      <c r="H64" s="69"/>
      <c r="I64" s="69"/>
      <c r="J64" s="69"/>
      <c r="K64" s="69"/>
      <c r="L64" s="69"/>
      <c r="M64" s="67"/>
      <c r="N64" s="67"/>
    </row>
    <row r="65" spans="2:14" x14ac:dyDescent="0.2">
      <c r="B65" s="68"/>
      <c r="C65" s="69"/>
      <c r="D65" s="69"/>
      <c r="E65" s="69"/>
      <c r="F65" s="69"/>
      <c r="G65" s="69"/>
      <c r="H65" s="69"/>
      <c r="I65" s="69"/>
      <c r="J65" s="69"/>
      <c r="K65" s="69"/>
      <c r="L65" s="69"/>
      <c r="M65" s="67"/>
      <c r="N65" s="67"/>
    </row>
    <row r="66" spans="2:14" x14ac:dyDescent="0.2">
      <c r="B66" s="68"/>
      <c r="C66" s="69"/>
      <c r="D66" s="69"/>
      <c r="E66" s="69"/>
      <c r="F66" s="69"/>
      <c r="G66" s="69"/>
      <c r="H66" s="69"/>
      <c r="I66" s="69"/>
      <c r="J66" s="69"/>
      <c r="K66" s="69"/>
      <c r="L66" s="69"/>
      <c r="M66" s="67"/>
      <c r="N66" s="67"/>
    </row>
    <row r="67" spans="2:14" x14ac:dyDescent="0.2">
      <c r="B67" s="68"/>
      <c r="C67" s="69"/>
      <c r="D67" s="69"/>
      <c r="E67" s="69"/>
      <c r="F67" s="69"/>
      <c r="G67" s="69"/>
      <c r="H67" s="69"/>
      <c r="I67" s="69"/>
      <c r="J67" s="69"/>
      <c r="K67" s="69"/>
      <c r="L67" s="69"/>
      <c r="M67" s="67"/>
      <c r="N67" s="67"/>
    </row>
    <row r="68" spans="2:14" x14ac:dyDescent="0.2">
      <c r="B68" s="68"/>
      <c r="C68" s="69"/>
      <c r="D68" s="69"/>
      <c r="E68" s="69"/>
      <c r="F68" s="69"/>
      <c r="G68" s="69"/>
      <c r="H68" s="69"/>
      <c r="I68" s="69"/>
      <c r="J68" s="69"/>
      <c r="K68" s="69"/>
      <c r="L68" s="69"/>
      <c r="M68" s="67"/>
      <c r="N68" s="67"/>
    </row>
    <row r="69" spans="2:14" x14ac:dyDescent="0.2">
      <c r="B69" s="68"/>
      <c r="C69" s="69"/>
      <c r="D69" s="69"/>
      <c r="E69" s="69"/>
      <c r="F69" s="69"/>
      <c r="G69" s="69"/>
      <c r="H69" s="69"/>
      <c r="I69" s="69"/>
      <c r="J69" s="69"/>
      <c r="K69" s="69"/>
      <c r="L69" s="69"/>
      <c r="M69" s="67"/>
      <c r="N69" s="67"/>
    </row>
    <row r="70" spans="2:14" x14ac:dyDescent="0.2">
      <c r="B70" s="68"/>
      <c r="C70" s="69"/>
      <c r="D70" s="69"/>
      <c r="E70" s="69"/>
      <c r="F70" s="69"/>
      <c r="G70" s="69"/>
      <c r="H70" s="69"/>
      <c r="I70" s="69"/>
      <c r="J70" s="69"/>
      <c r="K70" s="69"/>
      <c r="L70" s="69"/>
      <c r="M70" s="67"/>
      <c r="N70" s="67"/>
    </row>
    <row r="71" spans="2:14" x14ac:dyDescent="0.2">
      <c r="B71" s="68"/>
      <c r="C71" s="69"/>
      <c r="D71" s="69"/>
      <c r="E71" s="69"/>
      <c r="F71" s="69"/>
      <c r="G71" s="69"/>
      <c r="H71" s="69"/>
      <c r="I71" s="69"/>
      <c r="J71" s="69"/>
      <c r="K71" s="69"/>
      <c r="L71" s="69"/>
      <c r="M71" s="67"/>
      <c r="N71" s="67"/>
    </row>
    <row r="72" spans="2:14" x14ac:dyDescent="0.2">
      <c r="B72" s="68"/>
      <c r="C72" s="69"/>
      <c r="D72" s="69"/>
      <c r="E72" s="69"/>
      <c r="F72" s="69"/>
      <c r="G72" s="69"/>
      <c r="H72" s="69"/>
      <c r="I72" s="69"/>
      <c r="J72" s="69"/>
      <c r="K72" s="69"/>
      <c r="L72" s="69"/>
      <c r="M72" s="67"/>
      <c r="N72" s="67"/>
    </row>
    <row r="73" spans="2:14" x14ac:dyDescent="0.2">
      <c r="B73" s="68"/>
      <c r="C73" s="69"/>
      <c r="D73" s="69"/>
      <c r="E73" s="69"/>
      <c r="F73" s="69"/>
      <c r="G73" s="69"/>
      <c r="H73" s="69"/>
      <c r="I73" s="69"/>
      <c r="J73" s="69"/>
      <c r="K73" s="69"/>
      <c r="L73" s="69"/>
      <c r="M73" s="67"/>
      <c r="N73" s="67"/>
    </row>
    <row r="74" spans="2:14" x14ac:dyDescent="0.2">
      <c r="B74" s="68"/>
      <c r="C74" s="69"/>
      <c r="D74" s="69"/>
      <c r="E74" s="69"/>
      <c r="F74" s="69"/>
      <c r="G74" s="69"/>
      <c r="H74" s="69"/>
      <c r="I74" s="69"/>
      <c r="J74" s="69"/>
      <c r="K74" s="69"/>
      <c r="L74" s="69"/>
      <c r="M74" s="67"/>
      <c r="N74" s="67"/>
    </row>
    <row r="75" spans="2:14" x14ac:dyDescent="0.2">
      <c r="B75" s="68"/>
      <c r="C75" s="69"/>
      <c r="D75" s="69"/>
      <c r="E75" s="69"/>
      <c r="F75" s="69"/>
      <c r="G75" s="69"/>
      <c r="H75" s="69"/>
      <c r="I75" s="69"/>
      <c r="J75" s="69"/>
      <c r="K75" s="69"/>
      <c r="L75" s="69"/>
      <c r="M75" s="67"/>
      <c r="N75" s="67"/>
    </row>
    <row r="76" spans="2:14" x14ac:dyDescent="0.2">
      <c r="B76" s="68"/>
      <c r="C76" s="69"/>
      <c r="D76" s="69"/>
      <c r="E76" s="69"/>
      <c r="F76" s="69"/>
      <c r="G76" s="69"/>
      <c r="H76" s="69"/>
      <c r="I76" s="69"/>
      <c r="J76" s="69"/>
      <c r="K76" s="69"/>
      <c r="L76" s="69"/>
      <c r="M76" s="67"/>
      <c r="N76" s="67"/>
    </row>
    <row r="77" spans="2:14" x14ac:dyDescent="0.2">
      <c r="B77" s="68"/>
      <c r="C77" s="69"/>
      <c r="D77" s="69"/>
      <c r="E77" s="69"/>
      <c r="F77" s="69"/>
      <c r="G77" s="69"/>
      <c r="H77" s="69"/>
      <c r="I77" s="69"/>
      <c r="J77" s="69"/>
      <c r="K77" s="69"/>
      <c r="L77" s="69"/>
      <c r="M77" s="67"/>
      <c r="N77" s="67"/>
    </row>
    <row r="78" spans="2:14" x14ac:dyDescent="0.2">
      <c r="B78" s="68"/>
      <c r="C78" s="69"/>
      <c r="D78" s="69"/>
      <c r="E78" s="69"/>
      <c r="F78" s="69"/>
      <c r="G78" s="69"/>
      <c r="H78" s="69"/>
      <c r="I78" s="69"/>
      <c r="J78" s="69"/>
      <c r="K78" s="69"/>
      <c r="L78" s="69"/>
      <c r="M78" s="67"/>
      <c r="N78" s="67"/>
    </row>
    <row r="79" spans="2:14" x14ac:dyDescent="0.2">
      <c r="B79" s="68"/>
      <c r="C79" s="69"/>
      <c r="D79" s="69"/>
      <c r="E79" s="69"/>
      <c r="F79" s="69"/>
      <c r="G79" s="69"/>
      <c r="H79" s="69"/>
      <c r="I79" s="69"/>
      <c r="J79" s="69"/>
      <c r="K79" s="69"/>
      <c r="L79" s="69"/>
      <c r="M79" s="67"/>
      <c r="N79" s="67"/>
    </row>
    <row r="80" spans="2:14" x14ac:dyDescent="0.2">
      <c r="B80" s="68"/>
      <c r="C80" s="69"/>
      <c r="D80" s="69"/>
      <c r="E80" s="69"/>
      <c r="F80" s="69"/>
      <c r="G80" s="69"/>
      <c r="H80" s="69"/>
      <c r="I80" s="69"/>
      <c r="J80" s="69"/>
      <c r="K80" s="69"/>
      <c r="L80" s="69"/>
      <c r="M80" s="67"/>
      <c r="N80" s="67"/>
    </row>
    <row r="81" spans="2:14" x14ac:dyDescent="0.2">
      <c r="B81" s="68"/>
      <c r="C81" s="69"/>
      <c r="D81" s="69"/>
      <c r="E81" s="69"/>
      <c r="F81" s="69"/>
      <c r="G81" s="69"/>
      <c r="H81" s="69"/>
      <c r="I81" s="69"/>
      <c r="J81" s="69"/>
      <c r="K81" s="69"/>
      <c r="L81" s="69"/>
      <c r="M81" s="67"/>
      <c r="N81" s="67"/>
    </row>
    <row r="82" spans="2:14" x14ac:dyDescent="0.2">
      <c r="B82" s="68"/>
      <c r="C82" s="69"/>
      <c r="D82" s="69"/>
      <c r="E82" s="69"/>
      <c r="F82" s="69"/>
      <c r="G82" s="69"/>
      <c r="H82" s="69"/>
      <c r="I82" s="69"/>
      <c r="J82" s="69"/>
      <c r="K82" s="69"/>
      <c r="L82" s="69"/>
      <c r="M82" s="67"/>
      <c r="N82" s="67"/>
    </row>
    <row r="83" spans="2:14" x14ac:dyDescent="0.2">
      <c r="B83" s="68"/>
      <c r="C83" s="69"/>
      <c r="D83" s="69"/>
      <c r="E83" s="69"/>
      <c r="F83" s="69"/>
      <c r="G83" s="69"/>
      <c r="H83" s="69"/>
      <c r="I83" s="69"/>
      <c r="J83" s="69"/>
      <c r="K83" s="69"/>
      <c r="L83" s="69"/>
      <c r="M83" s="67"/>
      <c r="N83" s="67"/>
    </row>
    <row r="84" spans="2:14" x14ac:dyDescent="0.2">
      <c r="B84" s="68"/>
      <c r="C84" s="69"/>
      <c r="D84" s="69"/>
      <c r="E84" s="69"/>
      <c r="F84" s="69"/>
      <c r="G84" s="69"/>
      <c r="H84" s="69"/>
      <c r="I84" s="69"/>
      <c r="J84" s="69"/>
      <c r="K84" s="69"/>
      <c r="L84" s="69"/>
      <c r="M84" s="67"/>
      <c r="N84" s="67"/>
    </row>
    <row r="85" spans="2:14" x14ac:dyDescent="0.2">
      <c r="B85" s="68"/>
      <c r="C85" s="69"/>
      <c r="D85" s="69"/>
      <c r="E85" s="69"/>
      <c r="F85" s="69"/>
      <c r="G85" s="69"/>
      <c r="H85" s="69"/>
      <c r="I85" s="69"/>
      <c r="J85" s="69"/>
      <c r="K85" s="69"/>
      <c r="L85" s="69"/>
      <c r="M85" s="67"/>
      <c r="N85" s="67"/>
    </row>
    <row r="86" spans="2:14" x14ac:dyDescent="0.2">
      <c r="B86" s="68"/>
      <c r="C86" s="69"/>
      <c r="D86" s="69"/>
      <c r="E86" s="69"/>
      <c r="F86" s="69"/>
      <c r="G86" s="69"/>
      <c r="H86" s="69"/>
      <c r="I86" s="69"/>
      <c r="J86" s="69"/>
      <c r="K86" s="69"/>
      <c r="L86" s="69"/>
      <c r="M86" s="67"/>
      <c r="N86" s="67"/>
    </row>
    <row r="87" spans="2:14" x14ac:dyDescent="0.2">
      <c r="B87" s="68"/>
      <c r="C87" s="69"/>
      <c r="D87" s="69"/>
      <c r="E87" s="69"/>
      <c r="F87" s="69"/>
      <c r="G87" s="69"/>
      <c r="H87" s="69"/>
      <c r="I87" s="69"/>
      <c r="J87" s="69"/>
      <c r="K87" s="69"/>
      <c r="L87" s="69"/>
      <c r="M87" s="67"/>
      <c r="N87" s="67"/>
    </row>
    <row r="88" spans="2:14" x14ac:dyDescent="0.2">
      <c r="B88" s="68"/>
      <c r="C88" s="69"/>
      <c r="D88" s="69"/>
      <c r="E88" s="69"/>
      <c r="F88" s="69"/>
      <c r="G88" s="69"/>
      <c r="H88" s="69"/>
      <c r="I88" s="69"/>
      <c r="J88" s="69"/>
      <c r="K88" s="69"/>
      <c r="L88" s="69"/>
      <c r="M88" s="67"/>
      <c r="N88" s="67"/>
    </row>
    <row r="89" spans="2:14" x14ac:dyDescent="0.2">
      <c r="B89" s="68"/>
      <c r="C89" s="69"/>
      <c r="D89" s="69"/>
      <c r="E89" s="69"/>
      <c r="F89" s="69"/>
      <c r="G89" s="69"/>
      <c r="H89" s="69"/>
      <c r="I89" s="69"/>
      <c r="J89" s="69"/>
      <c r="K89" s="69"/>
      <c r="L89" s="69"/>
      <c r="M89" s="67"/>
      <c r="N89" s="67"/>
    </row>
    <row r="90" spans="2:14" x14ac:dyDescent="0.2">
      <c r="B90" s="68"/>
      <c r="C90" s="69"/>
      <c r="D90" s="69"/>
      <c r="E90" s="69"/>
      <c r="F90" s="69"/>
      <c r="G90" s="69"/>
      <c r="H90" s="69"/>
      <c r="I90" s="69"/>
      <c r="J90" s="69"/>
      <c r="K90" s="69"/>
      <c r="L90" s="69"/>
      <c r="M90" s="67"/>
      <c r="N90" s="67"/>
    </row>
    <row r="91" spans="2:14" x14ac:dyDescent="0.2">
      <c r="B91" s="68"/>
      <c r="C91" s="69"/>
      <c r="D91" s="69"/>
      <c r="E91" s="69"/>
      <c r="F91" s="69"/>
      <c r="G91" s="69"/>
      <c r="H91" s="69"/>
      <c r="I91" s="69"/>
      <c r="J91" s="69"/>
      <c r="K91" s="69"/>
      <c r="L91" s="69"/>
      <c r="M91" s="67"/>
      <c r="N91" s="67"/>
    </row>
    <row r="92" spans="2:14" x14ac:dyDescent="0.2">
      <c r="B92" s="68"/>
      <c r="C92" s="69"/>
      <c r="D92" s="69"/>
      <c r="E92" s="69"/>
      <c r="F92" s="69"/>
      <c r="G92" s="69"/>
      <c r="H92" s="69"/>
      <c r="I92" s="69"/>
      <c r="J92" s="69"/>
      <c r="K92" s="69"/>
      <c r="L92" s="69"/>
      <c r="M92" s="67"/>
      <c r="N92" s="67"/>
    </row>
    <row r="93" spans="2:14" x14ac:dyDescent="0.2">
      <c r="B93" s="68"/>
      <c r="C93" s="69"/>
      <c r="D93" s="69"/>
      <c r="E93" s="69"/>
      <c r="F93" s="69"/>
      <c r="G93" s="69"/>
      <c r="H93" s="69"/>
      <c r="I93" s="69"/>
      <c r="J93" s="69"/>
      <c r="K93" s="69"/>
      <c r="L93" s="69"/>
      <c r="M93" s="67"/>
      <c r="N93" s="67"/>
    </row>
    <row r="94" spans="2:14" x14ac:dyDescent="0.2">
      <c r="B94" s="68"/>
      <c r="C94" s="69"/>
      <c r="D94" s="69"/>
      <c r="E94" s="69"/>
      <c r="F94" s="69"/>
      <c r="G94" s="69"/>
      <c r="H94" s="69"/>
      <c r="I94" s="69"/>
      <c r="J94" s="69"/>
      <c r="K94" s="69"/>
      <c r="L94" s="69"/>
      <c r="M94" s="67"/>
      <c r="N94" s="67"/>
    </row>
    <row r="95" spans="2:14" x14ac:dyDescent="0.2">
      <c r="B95" s="68"/>
      <c r="C95" s="69"/>
      <c r="D95" s="69"/>
      <c r="E95" s="69"/>
      <c r="F95" s="69"/>
      <c r="G95" s="69"/>
      <c r="H95" s="69"/>
      <c r="I95" s="69"/>
      <c r="J95" s="69"/>
      <c r="K95" s="69"/>
      <c r="L95" s="69"/>
      <c r="M95" s="67"/>
      <c r="N95" s="67"/>
    </row>
  </sheetData>
  <mergeCells count="73">
    <mergeCell ref="N19:N21"/>
    <mergeCell ref="K12:L12"/>
    <mergeCell ref="K11:L11"/>
    <mergeCell ref="G46:H46"/>
    <mergeCell ref="B46:C46"/>
    <mergeCell ref="B39:N39"/>
    <mergeCell ref="H15:N16"/>
    <mergeCell ref="B42:C42"/>
    <mergeCell ref="G42:H42"/>
    <mergeCell ref="B18:F18"/>
    <mergeCell ref="C37:F37"/>
    <mergeCell ref="K13:L13"/>
    <mergeCell ref="G20:G21"/>
    <mergeCell ref="I20:I21"/>
    <mergeCell ref="J20:J21"/>
    <mergeCell ref="K19:K21"/>
    <mergeCell ref="B19:B21"/>
    <mergeCell ref="C19:F21"/>
    <mergeCell ref="H9:J9"/>
    <mergeCell ref="H10:J10"/>
    <mergeCell ref="K10:L10"/>
    <mergeCell ref="C15:F15"/>
    <mergeCell ref="C16:F16"/>
    <mergeCell ref="G19:J19"/>
    <mergeCell ref="H20:H21"/>
    <mergeCell ref="L19:L21"/>
    <mergeCell ref="K9:L9"/>
    <mergeCell ref="H13:J13"/>
    <mergeCell ref="H11:J11"/>
    <mergeCell ref="H12:J12"/>
    <mergeCell ref="C22:F22"/>
    <mergeCell ref="C23:F23"/>
    <mergeCell ref="C24:F24"/>
    <mergeCell ref="C32:F32"/>
    <mergeCell ref="C33:F33"/>
    <mergeCell ref="C36:F36"/>
    <mergeCell ref="C34:F34"/>
    <mergeCell ref="C30:F30"/>
    <mergeCell ref="C31:F31"/>
    <mergeCell ref="C25:F25"/>
    <mergeCell ref="C26:F26"/>
    <mergeCell ref="C27:F27"/>
    <mergeCell ref="C28:F28"/>
    <mergeCell ref="C29:F29"/>
    <mergeCell ref="B1:N1"/>
    <mergeCell ref="B2:N2"/>
    <mergeCell ref="H6:J6"/>
    <mergeCell ref="H7:J7"/>
    <mergeCell ref="H8:J8"/>
    <mergeCell ref="K6:L6"/>
    <mergeCell ref="K7:L7"/>
    <mergeCell ref="K8:L8"/>
    <mergeCell ref="H5:J5"/>
    <mergeCell ref="K5:L5"/>
    <mergeCell ref="M5:N5"/>
    <mergeCell ref="M6:N6"/>
    <mergeCell ref="M7:N7"/>
    <mergeCell ref="A18:A37"/>
    <mergeCell ref="B3:N3"/>
    <mergeCell ref="A5:A17"/>
    <mergeCell ref="M13:N13"/>
    <mergeCell ref="C5:F5"/>
    <mergeCell ref="C7:F7"/>
    <mergeCell ref="C8:F8"/>
    <mergeCell ref="C9:F9"/>
    <mergeCell ref="C10:F10"/>
    <mergeCell ref="C11:F11"/>
    <mergeCell ref="M8:N8"/>
    <mergeCell ref="M9:N9"/>
    <mergeCell ref="M10:N10"/>
    <mergeCell ref="M11:N11"/>
    <mergeCell ref="M12:N12"/>
    <mergeCell ref="C35:F35"/>
  </mergeCells>
  <phoneticPr fontId="0" type="noConversion"/>
  <dataValidations count="2">
    <dataValidation type="list" allowBlank="1" showInputMessage="1" showErrorMessage="1" promptTitle="(Please Select)" sqref="M21" xr:uid="{00000000-0002-0000-0200-000000000000}">
      <formula1>ExpTypes</formula1>
    </dataValidation>
    <dataValidation type="list" allowBlank="1" showErrorMessage="1" errorTitle="Select Department" error="Use the drop down menu to select the department" sqref="C15" xr:uid="{00000000-0002-0000-0200-000001000000}">
      <formula1>Depts</formula1>
    </dataValidation>
  </dataValidations>
  <printOptions horizontalCentered="1" verticalCentered="1"/>
  <pageMargins left="0.35433070866141736" right="0.35433070866141736" top="0.78740157480314965" bottom="0.78740157480314965" header="0" footer="0"/>
  <pageSetup paperSize="9" scale="75" orientation="landscape" r:id="rId1"/>
  <headerFooter alignWithMargins="0">
    <oddHeader>&amp;L&amp;G&amp;C&amp;"Calibri,Bold"&amp;18Amnesty International UK Section Ltd&amp;"Arial,Regular"&amp;10
&amp;"-,Bold"&amp;14Expense Claim Form</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INDIRECT(VLOOKUP($C$15,Data!$B$4:$E$38,4,0))</xm:f>
          </x14:formula1>
          <xm:sqref>C16:F16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C3"/>
  <sheetViews>
    <sheetView workbookViewId="0"/>
  </sheetViews>
  <sheetFormatPr defaultRowHeight="12.75" x14ac:dyDescent="0.2"/>
  <sheetData>
    <row r="1" spans="1:3" ht="409.5" x14ac:dyDescent="0.2">
      <c r="A1" t="s">
        <v>1</v>
      </c>
      <c r="B1" t="s">
        <v>2</v>
      </c>
      <c r="C1" s="1" t="s">
        <v>57</v>
      </c>
    </row>
    <row r="2" spans="1:3" ht="409.5" x14ac:dyDescent="0.2">
      <c r="A2" t="s">
        <v>59</v>
      </c>
      <c r="B2" t="s">
        <v>2</v>
      </c>
      <c r="C2" s="1" t="s">
        <v>60</v>
      </c>
    </row>
    <row r="3" spans="1:3" ht="409.5" x14ac:dyDescent="0.2">
      <c r="A3" t="s">
        <v>61</v>
      </c>
      <c r="B3" t="s">
        <v>62</v>
      </c>
      <c r="C3" s="1" t="s">
        <v>5</v>
      </c>
    </row>
  </sheetData>
  <sheetProtection password="DAEB" sheet="1" objects="1" scenarios="1"/>
  <phoneticPr fontId="0" type="noConversion"/>
  <dataValidations count="1">
    <dataValidation type="textLength" errorStyle="information" allowBlank="1" showInputMessage="1" showErrorMessage="1" error="XLBVal:8=Calculation in progress..._x000d__x000a_XLBRowCount:3=0_x000d__x000a_XLBColCount:3=0_x000d__x000a_Style:2=2_x000d__x000a_" sqref="A10" xr:uid="{00000000-0002-0000-0300-000000000000}">
      <formula1>0</formula1>
      <formula2>300</formula2>
    </dataValidation>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Guidance Notes</vt:lpstr>
      <vt:lpstr>Data</vt:lpstr>
      <vt:lpstr>Expense Form</vt:lpstr>
      <vt:lpstr>_10</vt:lpstr>
      <vt:lpstr>_20</vt:lpstr>
      <vt:lpstr>_21</vt:lpstr>
      <vt:lpstr>_22</vt:lpstr>
      <vt:lpstr>_25</vt:lpstr>
      <vt:lpstr>_30</vt:lpstr>
      <vt:lpstr>_32</vt:lpstr>
      <vt:lpstr>_35</vt:lpstr>
      <vt:lpstr>_36</vt:lpstr>
      <vt:lpstr>_40</vt:lpstr>
      <vt:lpstr>_41</vt:lpstr>
      <vt:lpstr>_42</vt:lpstr>
      <vt:lpstr>_43</vt:lpstr>
      <vt:lpstr>_44</vt:lpstr>
      <vt:lpstr>_46</vt:lpstr>
      <vt:lpstr>_50</vt:lpstr>
      <vt:lpstr>_60</vt:lpstr>
      <vt:lpstr>_61</vt:lpstr>
      <vt:lpstr>_63</vt:lpstr>
      <vt:lpstr>_64</vt:lpstr>
      <vt:lpstr>_65</vt:lpstr>
      <vt:lpstr>_66</vt:lpstr>
      <vt:lpstr>_67</vt:lpstr>
      <vt:lpstr>_69</vt:lpstr>
      <vt:lpstr>_70</vt:lpstr>
      <vt:lpstr>_71</vt:lpstr>
      <vt:lpstr>_72</vt:lpstr>
      <vt:lpstr>_73</vt:lpstr>
      <vt:lpstr>_80</vt:lpstr>
      <vt:lpstr>_82</vt:lpstr>
      <vt:lpstr>_83</vt:lpstr>
      <vt:lpstr>_85</vt:lpstr>
      <vt:lpstr>_86</vt:lpstr>
      <vt:lpstr>_88</vt:lpstr>
      <vt:lpstr>Depts</vt:lpstr>
      <vt:lpstr>ExpTypes</vt:lpstr>
      <vt:lpstr>'Expense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JKhan</dc:creator>
  <cp:lastModifiedBy>Ranna McArdle</cp:lastModifiedBy>
  <cp:lastPrinted>2014-03-24T15:54:09Z</cp:lastPrinted>
  <dcterms:created xsi:type="dcterms:W3CDTF">2004-07-02T13:00:38Z</dcterms:created>
  <dcterms:modified xsi:type="dcterms:W3CDTF">2020-04-22T11:53:44Z</dcterms:modified>
</cp:coreProperties>
</file>